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firstSheet="1" activeTab="1"/>
  </bookViews>
  <sheets>
    <sheet name="1.3." sheetId="1" r:id="rId1"/>
    <sheet name="1.6." sheetId="2" r:id="rId2"/>
    <sheet name="Лист1" sheetId="3" r:id="rId3"/>
  </sheets>
  <definedNames>
    <definedName name="_xlnm.Print_Titles" localSheetId="0">'1.3.'!$A:$C</definedName>
    <definedName name="_xlnm.Print_Titles" localSheetId="1">'1.6.'!$A:$C</definedName>
    <definedName name="_xlnm.Print_Area" localSheetId="0">'1.3.'!$A$1:$N$46</definedName>
    <definedName name="_xlnm.Print_Area" localSheetId="1">'1.6.'!$A$1:$P$93</definedName>
  </definedNames>
  <calcPr fullCalcOnLoad="1"/>
</workbook>
</file>

<file path=xl/sharedStrings.xml><?xml version="1.0" encoding="utf-8"?>
<sst xmlns="http://schemas.openxmlformats.org/spreadsheetml/2006/main" count="346" uniqueCount="166">
  <si>
    <t>Руководитель</t>
  </si>
  <si>
    <t>Главный бухгалтер</t>
  </si>
  <si>
    <t>Фамилия, имя, отчество</t>
  </si>
  <si>
    <t>подпись</t>
  </si>
  <si>
    <t>Заполняется:</t>
  </si>
  <si>
    <t>Период заполнения:</t>
  </si>
  <si>
    <t>Показатель</t>
  </si>
  <si>
    <t>Единица измерения</t>
  </si>
  <si>
    <t>тыс.руб.</t>
  </si>
  <si>
    <t>010</t>
  </si>
  <si>
    <t>020</t>
  </si>
  <si>
    <t>030</t>
  </si>
  <si>
    <t>040</t>
  </si>
  <si>
    <t>050</t>
  </si>
  <si>
    <t>060</t>
  </si>
  <si>
    <t>070</t>
  </si>
  <si>
    <t>080</t>
  </si>
  <si>
    <t>100</t>
  </si>
  <si>
    <t>Годовая, Квартальная</t>
  </si>
  <si>
    <t>Код показателя</t>
  </si>
  <si>
    <t>Требования к заполнению:</t>
  </si>
  <si>
    <t>Организация:</t>
  </si>
  <si>
    <t>Идентификационный номер налогоплательщика (ИНН):</t>
  </si>
  <si>
    <t>Местонахождение (адрес):</t>
  </si>
  <si>
    <t>Отчетный период:</t>
  </si>
  <si>
    <t>Передача по распределительным сетям</t>
  </si>
  <si>
    <t>Технологическое присоединение</t>
  </si>
  <si>
    <t>Прочие виды деятельности</t>
  </si>
  <si>
    <t>из графы 5 по видам деятельности*</t>
  </si>
  <si>
    <t>* Полное наименование видов деятельности:</t>
  </si>
  <si>
    <t>из графы 4: по Субъекту РФ,  указанному в заголовке формы **</t>
  </si>
  <si>
    <t>За отчетный период, всего по предприятию</t>
  </si>
  <si>
    <t>За аналогичный период предыдущего года, всего по предприятию</t>
  </si>
  <si>
    <t>Выручка (нетто) от продажи товаров, продукции, работ, услуг (за минусом налога 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</si>
  <si>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</si>
  <si>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Валовая прибыль</t>
  </si>
  <si>
    <t>Коммерческие расходы</t>
  </si>
  <si>
    <t>Управленческие расходы</t>
  </si>
  <si>
    <t>Прибыль (убыток) от продаж</t>
  </si>
  <si>
    <t>Проценты к уплате</t>
  </si>
  <si>
    <t>Прочие расходы</t>
  </si>
  <si>
    <t>Списание дебиторских и кредиторских задолженностей, по которым истек срок исковой давности</t>
  </si>
  <si>
    <t>Прибыль (убыток) прошлых лет, выявленная в отчетном году</t>
  </si>
  <si>
    <t>110</t>
  </si>
  <si>
    <t>120</t>
  </si>
  <si>
    <t>140</t>
  </si>
  <si>
    <t>150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</si>
  <si>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</si>
  <si>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-</t>
  </si>
  <si>
    <t>Расходы на оплату труда</t>
  </si>
  <si>
    <t>Расходы на страхование</t>
  </si>
  <si>
    <t>Заполняется отдельно по каждому субъекту РФ</t>
  </si>
  <si>
    <t>из графы 4: по Субъекту РФ,  указанному в заголовке формы</t>
  </si>
  <si>
    <t>из графы 5 по видам деятельности *</t>
  </si>
  <si>
    <t>из графы 10 по видам деятельности *</t>
  </si>
  <si>
    <t>Оплата услуг ОАО "ФСК ЕЭС"</t>
  </si>
  <si>
    <t>Расходы социального характера из прибыли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</si>
  <si>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</si>
  <si>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Амортизация основных средств</t>
  </si>
  <si>
    <t>Расходы на приобретение электрической энергии на хозяйственные нужды</t>
  </si>
  <si>
    <t>Плата за аренду имущества</t>
  </si>
  <si>
    <t>Лизинговые платежи</t>
  </si>
  <si>
    <t>Расходы на выплату процентов по кредитам, уменьшающие налогооблагаемую базу по налогу на прибыль</t>
  </si>
  <si>
    <t>Прибыль, направленная на инвестиции</t>
  </si>
  <si>
    <t>Прибыль, направленная на выплату дивидендов</t>
  </si>
  <si>
    <t>Прочие расходы из прибыли в отчетном периоде</t>
  </si>
  <si>
    <t>Расходы на уплату налога на прибыль</t>
  </si>
  <si>
    <t>160</t>
  </si>
  <si>
    <t>170</t>
  </si>
  <si>
    <t>180</t>
  </si>
  <si>
    <t>190</t>
  </si>
  <si>
    <t>Расходы на ремонт основных средств, выполняемые подрядным способом</t>
  </si>
  <si>
    <t>200</t>
  </si>
  <si>
    <t>210</t>
  </si>
  <si>
    <t>220</t>
  </si>
  <si>
    <t>230</t>
  </si>
  <si>
    <t>240</t>
  </si>
  <si>
    <t>чел</t>
  </si>
  <si>
    <t>Налоги, уменьшающие налогооблагаемую базу по налогу на прибыль</t>
  </si>
  <si>
    <t>Оплата услуг по передаче электрической энергии, оказываемых другими сетевыми организациями</t>
  </si>
  <si>
    <t xml:space="preserve">Возврат заемных средств на цели инвестпрограммы </t>
  </si>
  <si>
    <t>Передача и технологическое присоединение</t>
  </si>
  <si>
    <t>Основные средства</t>
  </si>
  <si>
    <t xml:space="preserve">Арендованные основные средства </t>
  </si>
  <si>
    <t>Незавершенное строительство</t>
  </si>
  <si>
    <t>Дебиторская задолженность</t>
  </si>
  <si>
    <t>из графы 10: по Субъекту РФ, указанному в заголовке формы</t>
  </si>
  <si>
    <t>090</t>
  </si>
  <si>
    <t>х</t>
  </si>
  <si>
    <t>8 (сумма гр.6 и 7)</t>
  </si>
  <si>
    <t>111</t>
  </si>
  <si>
    <t>112</t>
  </si>
  <si>
    <t>113</t>
  </si>
  <si>
    <t>130</t>
  </si>
  <si>
    <t>300</t>
  </si>
  <si>
    <t>400</t>
  </si>
  <si>
    <t>500</t>
  </si>
  <si>
    <t>800</t>
  </si>
  <si>
    <t>14 (сумма гр. 12 и 13)</t>
  </si>
  <si>
    <t>121</t>
  </si>
  <si>
    <t>122</t>
  </si>
  <si>
    <t>123</t>
  </si>
  <si>
    <t>124</t>
  </si>
  <si>
    <t>Расходы, учитываемые в целях налогообложения прибыли, всего, в том числе
(сумма строк 110,120,130,140,150,160,170,180,190)</t>
  </si>
  <si>
    <t>Расходы на оплату услуг сторонних организаций
(сумма строк 121,122,123,124)</t>
  </si>
  <si>
    <t>Аренда и лизинговые платежи
(сумма строк 161,162)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</si>
  <si>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</si>
  <si>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</si>
  <si>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гр.6, 12 - оказание услуг по передаче электрической энергии (мощности) по единой национальной (общероссийской) электрической сети</t>
  </si>
  <si>
    <t>гр.7, 13 - оказание услуг по технологическому присоединению к электрическим сетям</t>
  </si>
  <si>
    <t>Примечания: принцип разделения показателей по субъектам РФ и по видам деятельности согласно ОРД предприятия</t>
  </si>
  <si>
    <t>По состоянию на начало отчетного периода, всего по предприятию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</si>
  <si>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 территориальным сетевым организациям</t>
  </si>
  <si>
    <t>По состоянию на конец отчетного периода, всего по предприятию</t>
  </si>
  <si>
    <t>Расходы на приобретение сырья и материалов</t>
  </si>
  <si>
    <t>Материальные расходы
(сумма строк 111,112,113)</t>
  </si>
  <si>
    <t>в том числе по расчетам с покупателями и заказчиками</t>
  </si>
  <si>
    <t>900</t>
  </si>
  <si>
    <t>1000</t>
  </si>
  <si>
    <t>Расшифровка дебиторской задолженности, заемных средств и стоимости активов</t>
  </si>
  <si>
    <t>Прочие доходы</t>
  </si>
  <si>
    <t>Прибыль до налогообложения</t>
  </si>
  <si>
    <t>Налог на прибыль</t>
  </si>
  <si>
    <t>Чистая прибыль</t>
  </si>
  <si>
    <t>Субъект РФ: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</si>
  <si>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 или ином законном основании, территориальным сетевым организациям, согласно форме "Отчет о прибылях и убытках"</t>
  </si>
  <si>
    <t xml:space="preserve">** Заполняется субъектами естественных монополий, оказывающими услуги по передаче электрической энергии по электрическим сетям, </t>
  </si>
  <si>
    <t>принадлежащим на праве собственности или ином законном основании территориальным сетевым организациям, в нескольких субъектах РФ</t>
  </si>
  <si>
    <t>Проценты к получению</t>
  </si>
  <si>
    <t>Справочно:</t>
  </si>
  <si>
    <t>из графы 10 по видам деятельности*</t>
  </si>
  <si>
    <t>из графы 9: по Субъекту РФ,  указанному в заголовке формы **</t>
  </si>
  <si>
    <t>гр.6,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</t>
  </si>
  <si>
    <t>гр. 7, 12 - оказание услуг по технологическому присоединению к электрическим сетям</t>
  </si>
  <si>
    <t>Таблица 1.3</t>
  </si>
  <si>
    <t>Справочные показатели:</t>
  </si>
  <si>
    <t>Из строки 100 прямые расходы</t>
  </si>
  <si>
    <t>Из строки 100 косвенные расходы</t>
  </si>
  <si>
    <t>** 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</t>
  </si>
  <si>
    <t>Справочно: среднесписочная численность промышленно-производственного персонала организации **</t>
  </si>
  <si>
    <t>Приложение к таблице 1.6</t>
  </si>
  <si>
    <t>Таблица 1.6</t>
  </si>
  <si>
    <t>Для остальных субъектов естественных монополий графы 5-8, 10-13 заполняются в целом по предприятию</t>
  </si>
  <si>
    <t>1100</t>
  </si>
  <si>
    <t>250</t>
  </si>
  <si>
    <t>Расходы, не учитываемые в целях налогообложения прибыли, всего, в том числе
(сумма строк 210,220,230,240,250)</t>
  </si>
  <si>
    <t>Управленческий персонал</t>
  </si>
  <si>
    <t>Специалисты и технические исполнители</t>
  </si>
  <si>
    <t>Основные производственные рабочие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</si>
  <si>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</si>
  <si>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СН1</t>
  </si>
  <si>
    <t>СН2</t>
  </si>
  <si>
    <t>НН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</si>
  <si>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</si>
  <si>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перевооружением основных средств</t>
  </si>
  <si>
    <t>материальные расходы</t>
  </si>
  <si>
    <t>расходы на оплату труда и выплату страховых взносов</t>
  </si>
  <si>
    <t>прочие расходы</t>
  </si>
  <si>
    <t>ВН</t>
  </si>
  <si>
    <t>Расходы на ремонт основных средств (включая арендованные) всего, в том числе:</t>
  </si>
  <si>
    <t>расходы на ремонт основных средств, выполняемый подрядным способом</t>
  </si>
  <si>
    <t>ООО "Новомичуринские Электрические Сети"</t>
  </si>
  <si>
    <t>391160, Рязанская область, Пронский р-н, г. Новомичуринск, пр. Энергетиков, д.41/4</t>
  </si>
  <si>
    <t>Рязанская область</t>
  </si>
  <si>
    <t>Литвинов Р.А.</t>
  </si>
  <si>
    <t>2016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</si>
</sst>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Arial Cyr"/>
      <family val="0"/>
    </font>
    <font>
      <b/>
      <sz val="9"/>
      <name val="Tahoma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9" fillId="0" borderId="6" applyBorder="0">
      <alignment horizontal="center" vertical="center" wrapText="1"/>
      <protection/>
    </xf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left" vertical="center" wrapText="1" indent="2"/>
    </xf>
    <xf numFmtId="49" fontId="2" fillId="0" borderId="11" xfId="0" applyNumberFormat="1" applyFont="1" applyFill="1" applyBorder="1" applyAlignment="1">
      <alignment horizontal="left" vertical="center" wrapText="1" indent="3"/>
    </xf>
    <xf numFmtId="49" fontId="2" fillId="0" borderId="11" xfId="0" applyNumberFormat="1" applyFont="1" applyFill="1" applyBorder="1" applyAlignment="1">
      <alignment horizontal="left" vertical="center" wrapText="1" indent="4"/>
    </xf>
    <xf numFmtId="49" fontId="2" fillId="0" borderId="12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left" wrapText="1" indent="3"/>
    </xf>
    <xf numFmtId="0" fontId="4" fillId="0" borderId="0" xfId="0" applyFont="1" applyFill="1" applyAlignment="1">
      <alignment/>
    </xf>
    <xf numFmtId="3" fontId="2" fillId="0" borderId="11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 wrapText="1" indent="5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>
      <alignment horizontal="right"/>
    </xf>
    <xf numFmtId="49" fontId="4" fillId="0" borderId="1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vertic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>
      <alignment/>
    </xf>
    <xf numFmtId="0" fontId="3" fillId="0" borderId="0" xfId="0" applyFont="1" applyFill="1" applyAlignment="1">
      <alignment horizontal="centerContinuous" vertical="top"/>
    </xf>
    <xf numFmtId="0" fontId="1" fillId="0" borderId="0" xfId="0" applyFont="1" applyFill="1" applyAlignment="1">
      <alignment horizontal="left" indent="2"/>
    </xf>
    <xf numFmtId="0" fontId="6" fillId="0" borderId="0" xfId="0" applyNumberFormat="1" applyFont="1" applyFill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wrapText="1"/>
    </xf>
    <xf numFmtId="0" fontId="4" fillId="0" borderId="0" xfId="0" applyFont="1" applyFill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 indent="3"/>
    </xf>
    <xf numFmtId="0" fontId="2" fillId="0" borderId="11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2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5"/>
  <sheetViews>
    <sheetView showGridLines="0" view="pageBreakPreview" zoomScale="70" zoomScaleNormal="40" zoomScaleSheetLayoutView="70" zoomScalePageLayoutView="0" workbookViewId="0" topLeftCell="A16">
      <pane xSplit="3630" topLeftCell="E1" activePane="topRight" state="split"/>
      <selection pane="topLeft" activeCell="A24" sqref="A24:A26"/>
      <selection pane="topRight" activeCell="H30" sqref="H30"/>
    </sheetView>
  </sheetViews>
  <sheetFormatPr defaultColWidth="9.140625" defaultRowHeight="12.75"/>
  <cols>
    <col min="1" max="1" width="46.57421875" style="12" customWidth="1"/>
    <col min="2" max="2" width="14.8515625" style="12" customWidth="1"/>
    <col min="3" max="3" width="9.140625" style="12" customWidth="1"/>
    <col min="4" max="6" width="20.00390625" style="12" customWidth="1"/>
    <col min="7" max="7" width="22.00390625" style="12" customWidth="1"/>
    <col min="8" max="11" width="20.00390625" style="12" customWidth="1"/>
    <col min="12" max="12" width="21.57421875" style="12" customWidth="1"/>
    <col min="13" max="14" width="20.00390625" style="12" customWidth="1"/>
    <col min="15" max="16384" width="9.140625" style="12" customWidth="1"/>
  </cols>
  <sheetData>
    <row r="2" ht="20.25">
      <c r="N2" s="21" t="s">
        <v>134</v>
      </c>
    </row>
    <row r="4" spans="1:14" ht="92.25" customHeight="1">
      <c r="A4" s="32" t="s">
        <v>125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6" spans="1:14" ht="51" customHeight="1">
      <c r="A6" s="11" t="s">
        <v>4</v>
      </c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8.75">
      <c r="A7" s="11" t="s">
        <v>5</v>
      </c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4" ht="18.75">
      <c r="A8" s="11" t="s">
        <v>20</v>
      </c>
      <c r="B8" s="48" t="s">
        <v>51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ht="18.75">
      <c r="A9" s="11"/>
    </row>
    <row r="10" spans="1:14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</row>
    <row r="11" spans="1:14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</row>
    <row r="12" spans="1:14" ht="43.5" customHeight="1">
      <c r="A12" s="11" t="s">
        <v>23</v>
      </c>
      <c r="G12" s="13"/>
      <c r="H12" s="13"/>
      <c r="I12" s="13"/>
      <c r="J12" s="13"/>
      <c r="K12" s="13"/>
      <c r="L12" s="47" t="s">
        <v>162</v>
      </c>
      <c r="M12" s="47"/>
      <c r="N12" s="47"/>
    </row>
    <row r="13" spans="1:14" ht="18.75">
      <c r="A13" s="11" t="s">
        <v>124</v>
      </c>
      <c r="G13" s="13"/>
      <c r="H13" s="13"/>
      <c r="I13" s="13"/>
      <c r="J13" s="13"/>
      <c r="K13" s="13"/>
      <c r="L13" s="14" t="s">
        <v>163</v>
      </c>
      <c r="M13" s="14"/>
      <c r="N13" s="14"/>
    </row>
    <row r="14" spans="1:14" ht="18.75">
      <c r="A14" s="11" t="s">
        <v>24</v>
      </c>
      <c r="G14" s="13"/>
      <c r="H14" s="13"/>
      <c r="I14" s="13"/>
      <c r="J14" s="13"/>
      <c r="K14" s="13"/>
      <c r="L14" s="14" t="s">
        <v>165</v>
      </c>
      <c r="M14" s="14"/>
      <c r="N14" s="14"/>
    </row>
    <row r="15" spans="1:14" ht="32.25" customHeight="1">
      <c r="A15" s="45" t="s">
        <v>6</v>
      </c>
      <c r="B15" s="45" t="s">
        <v>7</v>
      </c>
      <c r="C15" s="45" t="s">
        <v>19</v>
      </c>
      <c r="D15" s="45" t="s">
        <v>31</v>
      </c>
      <c r="E15" s="45" t="s">
        <v>30</v>
      </c>
      <c r="F15" s="49" t="s">
        <v>28</v>
      </c>
      <c r="G15" s="49"/>
      <c r="H15" s="49"/>
      <c r="I15" s="45" t="s">
        <v>32</v>
      </c>
      <c r="J15" s="45" t="s">
        <v>131</v>
      </c>
      <c r="K15" s="49" t="s">
        <v>130</v>
      </c>
      <c r="L15" s="49"/>
      <c r="M15" s="49"/>
      <c r="N15" s="45" t="s">
        <v>110</v>
      </c>
    </row>
    <row r="16" spans="1:14" ht="189" customHeight="1">
      <c r="A16" s="46"/>
      <c r="B16" s="46"/>
      <c r="C16" s="46"/>
      <c r="D16" s="46"/>
      <c r="E16" s="46"/>
      <c r="F16" s="1" t="s">
        <v>25</v>
      </c>
      <c r="G16" s="1" t="s">
        <v>26</v>
      </c>
      <c r="H16" s="1" t="s">
        <v>27</v>
      </c>
      <c r="I16" s="46"/>
      <c r="J16" s="46"/>
      <c r="K16" s="1" t="s">
        <v>25</v>
      </c>
      <c r="L16" s="1" t="s">
        <v>26</v>
      </c>
      <c r="M16" s="1" t="s">
        <v>27</v>
      </c>
      <c r="N16" s="46"/>
    </row>
    <row r="17" spans="1:14" ht="14.25" customHeight="1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  <c r="L17" s="9">
        <v>12</v>
      </c>
      <c r="M17" s="9">
        <v>13</v>
      </c>
      <c r="N17" s="9">
        <v>14</v>
      </c>
    </row>
    <row r="18" spans="1:14" ht="93.75">
      <c r="A18" s="2" t="s">
        <v>33</v>
      </c>
      <c r="B18" s="3" t="s">
        <v>8</v>
      </c>
      <c r="C18" s="3" t="s">
        <v>9</v>
      </c>
      <c r="D18" s="16">
        <v>63630</v>
      </c>
      <c r="E18" s="16">
        <v>63630</v>
      </c>
      <c r="F18" s="16">
        <v>62434</v>
      </c>
      <c r="G18" s="16">
        <v>23</v>
      </c>
      <c r="H18" s="16">
        <v>1173</v>
      </c>
      <c r="I18" s="16">
        <v>63586</v>
      </c>
      <c r="J18" s="16">
        <v>63586</v>
      </c>
      <c r="K18" s="16">
        <v>63032</v>
      </c>
      <c r="L18" s="16">
        <v>8</v>
      </c>
      <c r="M18" s="16">
        <v>546</v>
      </c>
      <c r="N18" s="16"/>
    </row>
    <row r="19" spans="1:14" ht="40.5" customHeight="1">
      <c r="A19" s="2" t="s">
        <v>34</v>
      </c>
      <c r="B19" s="3" t="s">
        <v>8</v>
      </c>
      <c r="C19" s="3" t="s">
        <v>10</v>
      </c>
      <c r="D19" s="16">
        <v>61643</v>
      </c>
      <c r="E19" s="16">
        <v>61643</v>
      </c>
      <c r="F19" s="16">
        <v>60745</v>
      </c>
      <c r="G19" s="16">
        <v>8</v>
      </c>
      <c r="H19" s="16">
        <v>890</v>
      </c>
      <c r="I19" s="16">
        <v>61511</v>
      </c>
      <c r="J19" s="16">
        <v>61511</v>
      </c>
      <c r="K19" s="16">
        <v>61345</v>
      </c>
      <c r="L19" s="16">
        <v>2</v>
      </c>
      <c r="M19" s="16">
        <v>164</v>
      </c>
      <c r="N19" s="16"/>
    </row>
    <row r="20" spans="1:14" ht="18.75">
      <c r="A20" s="2" t="s">
        <v>35</v>
      </c>
      <c r="B20" s="3" t="s">
        <v>8</v>
      </c>
      <c r="C20" s="3" t="s">
        <v>11</v>
      </c>
      <c r="D20" s="16">
        <v>1987</v>
      </c>
      <c r="E20" s="16">
        <v>1987</v>
      </c>
      <c r="F20" s="16">
        <f>F18-F19</f>
        <v>1689</v>
      </c>
      <c r="G20" s="16">
        <f>G18-G19</f>
        <v>15</v>
      </c>
      <c r="H20" s="16">
        <f>H18-H19</f>
        <v>283</v>
      </c>
      <c r="I20" s="16">
        <v>2075</v>
      </c>
      <c r="J20" s="16">
        <v>2075</v>
      </c>
      <c r="K20" s="16">
        <f>K18-K19</f>
        <v>1687</v>
      </c>
      <c r="L20" s="16">
        <f>L18-L19</f>
        <v>6</v>
      </c>
      <c r="M20" s="16">
        <f>M18-M19</f>
        <v>382</v>
      </c>
      <c r="N20" s="16"/>
    </row>
    <row r="21" spans="1:14" ht="18.75">
      <c r="A21" s="2" t="s">
        <v>36</v>
      </c>
      <c r="B21" s="3" t="s">
        <v>8</v>
      </c>
      <c r="C21" s="3" t="s">
        <v>12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  <row r="22" spans="1:14" ht="18.75">
      <c r="A22" s="2" t="s">
        <v>37</v>
      </c>
      <c r="B22" s="3" t="s">
        <v>8</v>
      </c>
      <c r="C22" s="3" t="s">
        <v>13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3" spans="1:14" ht="18.75">
      <c r="A23" s="2" t="s">
        <v>38</v>
      </c>
      <c r="B23" s="3" t="s">
        <v>8</v>
      </c>
      <c r="C23" s="3" t="s">
        <v>14</v>
      </c>
      <c r="D23" s="16">
        <v>1987</v>
      </c>
      <c r="E23" s="16">
        <v>1987</v>
      </c>
      <c r="F23" s="16">
        <v>1689</v>
      </c>
      <c r="G23" s="16">
        <v>15</v>
      </c>
      <c r="H23" s="16">
        <v>283</v>
      </c>
      <c r="I23" s="16">
        <v>2075</v>
      </c>
      <c r="J23" s="16">
        <v>2075</v>
      </c>
      <c r="K23" s="16">
        <v>1687</v>
      </c>
      <c r="L23" s="16">
        <v>6</v>
      </c>
      <c r="M23" s="16">
        <v>382</v>
      </c>
      <c r="N23" s="16"/>
    </row>
    <row r="24" spans="1:14" ht="18.75">
      <c r="A24" s="44" t="s">
        <v>128</v>
      </c>
      <c r="B24" s="3" t="s">
        <v>8</v>
      </c>
      <c r="C24" s="3" t="s">
        <v>15</v>
      </c>
      <c r="D24" s="16">
        <v>1765</v>
      </c>
      <c r="E24" s="16">
        <v>1765</v>
      </c>
      <c r="F24" s="16"/>
      <c r="G24" s="16"/>
      <c r="H24" s="16">
        <v>1765</v>
      </c>
      <c r="I24" s="16">
        <v>1838</v>
      </c>
      <c r="J24" s="16">
        <v>1838</v>
      </c>
      <c r="K24" s="16"/>
      <c r="L24" s="16"/>
      <c r="M24" s="16">
        <v>1838</v>
      </c>
      <c r="N24" s="16"/>
    </row>
    <row r="25" spans="1:14" ht="18.75">
      <c r="A25" s="2" t="s">
        <v>39</v>
      </c>
      <c r="B25" s="3" t="s">
        <v>8</v>
      </c>
      <c r="C25" s="3" t="s">
        <v>16</v>
      </c>
      <c r="D25" s="16">
        <v>1665</v>
      </c>
      <c r="E25" s="16">
        <v>1665</v>
      </c>
      <c r="F25" s="16"/>
      <c r="G25" s="16"/>
      <c r="H25" s="16">
        <v>1665</v>
      </c>
      <c r="I25" s="16">
        <v>1539</v>
      </c>
      <c r="J25" s="16">
        <v>1539</v>
      </c>
      <c r="K25" s="16"/>
      <c r="L25" s="16"/>
      <c r="M25" s="16">
        <v>1539</v>
      </c>
      <c r="N25" s="16"/>
    </row>
    <row r="26" spans="1:14" ht="18.75">
      <c r="A26" s="2" t="s">
        <v>120</v>
      </c>
      <c r="B26" s="3" t="s">
        <v>8</v>
      </c>
      <c r="C26" s="3" t="s">
        <v>87</v>
      </c>
      <c r="D26" s="16">
        <v>6051</v>
      </c>
      <c r="E26" s="16">
        <v>6051</v>
      </c>
      <c r="F26" s="16"/>
      <c r="G26" s="16"/>
      <c r="H26" s="16">
        <v>6051</v>
      </c>
      <c r="I26" s="16">
        <v>24</v>
      </c>
      <c r="J26" s="16">
        <v>24</v>
      </c>
      <c r="K26" s="16"/>
      <c r="L26" s="16"/>
      <c r="M26" s="16">
        <v>24</v>
      </c>
      <c r="N26" s="16"/>
    </row>
    <row r="27" spans="1:14" ht="18.75">
      <c r="A27" s="2" t="s">
        <v>40</v>
      </c>
      <c r="B27" s="3" t="s">
        <v>8</v>
      </c>
      <c r="C27" s="3" t="s">
        <v>17</v>
      </c>
      <c r="D27" s="16">
        <v>8335</v>
      </c>
      <c r="E27" s="16">
        <v>8335</v>
      </c>
      <c r="F27" s="16">
        <v>1436</v>
      </c>
      <c r="G27" s="16">
        <v>1</v>
      </c>
      <c r="H27" s="16">
        <v>6898</v>
      </c>
      <c r="I27" s="16">
        <v>2336</v>
      </c>
      <c r="J27" s="16">
        <v>2336</v>
      </c>
      <c r="K27" s="16">
        <v>148</v>
      </c>
      <c r="L27" s="16">
        <v>1</v>
      </c>
      <c r="M27" s="16">
        <v>2187</v>
      </c>
      <c r="N27" s="16"/>
    </row>
    <row r="28" spans="1:14" ht="18.75">
      <c r="A28" s="2" t="s">
        <v>121</v>
      </c>
      <c r="B28" s="3" t="s">
        <v>8</v>
      </c>
      <c r="C28" s="3" t="s">
        <v>43</v>
      </c>
      <c r="D28" s="16">
        <v>-197</v>
      </c>
      <c r="E28" s="16">
        <v>-197</v>
      </c>
      <c r="F28" s="16">
        <v>253</v>
      </c>
      <c r="G28" s="16">
        <v>14</v>
      </c>
      <c r="H28" s="16">
        <f>H32-464</f>
        <v>-464</v>
      </c>
      <c r="I28" s="16">
        <v>62</v>
      </c>
      <c r="J28" s="16">
        <v>62</v>
      </c>
      <c r="K28" s="16">
        <v>1539</v>
      </c>
      <c r="L28" s="16">
        <v>5</v>
      </c>
      <c r="M28" s="16">
        <v>-1482</v>
      </c>
      <c r="N28" s="16"/>
    </row>
    <row r="29" spans="1:14" ht="18.75">
      <c r="A29" s="2" t="s">
        <v>122</v>
      </c>
      <c r="B29" s="3" t="s">
        <v>8</v>
      </c>
      <c r="C29" s="3" t="s">
        <v>44</v>
      </c>
      <c r="D29" s="16">
        <v>831</v>
      </c>
      <c r="E29" s="16">
        <v>831</v>
      </c>
      <c r="F29" s="16">
        <v>251</v>
      </c>
      <c r="G29" s="16">
        <v>3</v>
      </c>
      <c r="H29" s="16">
        <v>577</v>
      </c>
      <c r="I29" s="16">
        <v>1296</v>
      </c>
      <c r="J29" s="16">
        <v>1296</v>
      </c>
      <c r="K29" s="16">
        <v>1194</v>
      </c>
      <c r="L29" s="16"/>
      <c r="M29" s="16">
        <v>102</v>
      </c>
      <c r="N29" s="16"/>
    </row>
    <row r="30" spans="1:14" ht="18.75">
      <c r="A30" s="2" t="s">
        <v>123</v>
      </c>
      <c r="B30" s="3" t="s">
        <v>8</v>
      </c>
      <c r="C30" s="3" t="s">
        <v>93</v>
      </c>
      <c r="D30" s="16">
        <v>-1139</v>
      </c>
      <c r="E30" s="16">
        <v>-1139</v>
      </c>
      <c r="F30" s="16">
        <v>2</v>
      </c>
      <c r="G30" s="16">
        <v>11</v>
      </c>
      <c r="H30" s="16">
        <v>-1152</v>
      </c>
      <c r="I30" s="16">
        <v>-1550</v>
      </c>
      <c r="J30" s="16">
        <v>-1550</v>
      </c>
      <c r="K30" s="16">
        <v>345</v>
      </c>
      <c r="L30" s="16">
        <v>5</v>
      </c>
      <c r="M30" s="16">
        <v>-1900</v>
      </c>
      <c r="N30" s="16"/>
    </row>
    <row r="31" spans="1:14" ht="18.75">
      <c r="A31" s="24" t="s">
        <v>129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62.25" customHeight="1">
      <c r="A32" s="2" t="s">
        <v>41</v>
      </c>
      <c r="B32" s="3" t="s">
        <v>8</v>
      </c>
      <c r="C32" s="3" t="s">
        <v>45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37.5">
      <c r="A33" s="2" t="s">
        <v>42</v>
      </c>
      <c r="B33" s="3" t="s">
        <v>8</v>
      </c>
      <c r="C33" s="3" t="s">
        <v>46</v>
      </c>
      <c r="D33" s="16"/>
      <c r="E33" s="16"/>
      <c r="F33" s="16"/>
      <c r="G33" s="16"/>
      <c r="H33" s="16">
        <v>111</v>
      </c>
      <c r="I33" s="16"/>
      <c r="J33" s="16"/>
      <c r="K33" s="16"/>
      <c r="L33" s="16"/>
      <c r="M33" s="16">
        <v>316</v>
      </c>
      <c r="N33" s="16"/>
    </row>
    <row r="34" ht="18.75">
      <c r="D34" s="25"/>
    </row>
    <row r="35" ht="18.75">
      <c r="A35" s="18" t="s">
        <v>29</v>
      </c>
    </row>
    <row r="36" spans="1:14" ht="21.75" customHeight="1">
      <c r="A36" s="48" t="s">
        <v>132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21.75" customHeight="1">
      <c r="A37" s="48" t="s">
        <v>133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9" ht="18.75">
      <c r="A39" s="18" t="s">
        <v>126</v>
      </c>
    </row>
    <row r="40" ht="18.75">
      <c r="A40" s="41" t="s">
        <v>127</v>
      </c>
    </row>
    <row r="41" ht="18.75">
      <c r="A41" s="41" t="s">
        <v>142</v>
      </c>
    </row>
    <row r="42" spans="9:14" ht="20.25">
      <c r="I42" s="28"/>
      <c r="J42" s="28"/>
      <c r="K42" s="28"/>
      <c r="L42" s="28"/>
      <c r="M42" s="28"/>
      <c r="N42" s="28"/>
    </row>
    <row r="43" spans="1:14" ht="26.25">
      <c r="A43" s="27" t="s">
        <v>0</v>
      </c>
      <c r="I43" s="28"/>
      <c r="J43" s="28"/>
      <c r="K43" s="29" t="s">
        <v>164</v>
      </c>
      <c r="L43" s="29"/>
      <c r="M43" s="28"/>
      <c r="N43" s="28"/>
    </row>
    <row r="44" spans="1:14" ht="26.25">
      <c r="A44" s="27"/>
      <c r="I44" s="28"/>
      <c r="J44" s="28"/>
      <c r="K44" s="30" t="s">
        <v>3</v>
      </c>
      <c r="L44" s="30"/>
      <c r="M44" s="30" t="s">
        <v>2</v>
      </c>
      <c r="N44" s="30"/>
    </row>
    <row r="45" spans="1:14" ht="26.25">
      <c r="A45" s="27" t="s">
        <v>1</v>
      </c>
      <c r="I45" s="28"/>
      <c r="J45" s="28"/>
      <c r="K45" s="29"/>
      <c r="L45" s="29"/>
      <c r="M45" s="28"/>
      <c r="N45" s="28"/>
    </row>
    <row r="46" spans="9:14" ht="20.25">
      <c r="I46" s="28"/>
      <c r="J46" s="28"/>
      <c r="K46" s="30" t="s">
        <v>3</v>
      </c>
      <c r="L46" s="30"/>
      <c r="M46" s="30" t="s">
        <v>2</v>
      </c>
      <c r="N46" s="30"/>
    </row>
    <row r="50" ht="18.75">
      <c r="A50" s="31"/>
    </row>
    <row r="51" ht="18.75">
      <c r="A51" s="31"/>
    </row>
    <row r="52" ht="18.75">
      <c r="A52" s="31"/>
    </row>
    <row r="53" ht="18.75">
      <c r="A53" s="31"/>
    </row>
    <row r="54" ht="18.75">
      <c r="A54" s="31"/>
    </row>
    <row r="55" ht="18.75">
      <c r="A55" s="31"/>
    </row>
    <row r="56" ht="18.75">
      <c r="A56" s="31"/>
    </row>
    <row r="57" ht="18.75">
      <c r="A57" s="31"/>
    </row>
    <row r="58" ht="18.75">
      <c r="A58" s="31"/>
    </row>
    <row r="59" ht="18.75">
      <c r="A59" s="31"/>
    </row>
    <row r="60" ht="18.75">
      <c r="A60" s="31"/>
    </row>
    <row r="61" ht="18.75">
      <c r="A61" s="31"/>
    </row>
    <row r="62" ht="18.75">
      <c r="A62" s="31"/>
    </row>
    <row r="63" ht="18.75">
      <c r="A63" s="31"/>
    </row>
    <row r="64" ht="18.75">
      <c r="A64" s="31"/>
    </row>
    <row r="65" ht="18.75">
      <c r="A65" s="31"/>
    </row>
  </sheetData>
  <sheetProtection/>
  <mergeCells count="16">
    <mergeCell ref="A36:N36"/>
    <mergeCell ref="A37:N37"/>
    <mergeCell ref="B6:N6"/>
    <mergeCell ref="F15:H15"/>
    <mergeCell ref="B8:N8"/>
    <mergeCell ref="B7:N7"/>
    <mergeCell ref="E15:E16"/>
    <mergeCell ref="J15:J16"/>
    <mergeCell ref="K15:M15"/>
    <mergeCell ref="N15:N16"/>
    <mergeCell ref="A15:A16"/>
    <mergeCell ref="B15:B16"/>
    <mergeCell ref="C15:C16"/>
    <mergeCell ref="D15:D16"/>
    <mergeCell ref="I15:I16"/>
    <mergeCell ref="L12:N12"/>
  </mergeCells>
  <printOptions horizontalCentered="1"/>
  <pageMargins left="0.3937007874015748" right="0" top="0.1968503937007874" bottom="0.1968503937007874" header="0.11811023622047245" footer="0.11811023622047245"/>
  <pageSetup horizontalDpi="600" verticalDpi="600" orientation="landscape" paperSize="8" scale="6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P91"/>
  <sheetViews>
    <sheetView showGridLines="0" tabSelected="1" view="pageBreakPreview" zoomScale="70" zoomScaleNormal="55" zoomScaleSheetLayoutView="70" zoomScalePageLayoutView="0" workbookViewId="0" topLeftCell="A16">
      <pane xSplit="6975" ySplit="3075" topLeftCell="K1" activePane="bottomRight" state="split"/>
      <selection pane="topLeft" activeCell="H33" sqref="H33"/>
      <selection pane="topRight" activeCell="D16" sqref="D16:D17"/>
      <selection pane="bottomLeft" activeCell="B19" sqref="B19"/>
      <selection pane="bottomRight" activeCell="P80" sqref="P80"/>
    </sheetView>
  </sheetViews>
  <sheetFormatPr defaultColWidth="9.140625" defaultRowHeight="12.75"/>
  <cols>
    <col min="1" max="1" width="67.28125" style="12" customWidth="1"/>
    <col min="2" max="2" width="14.8515625" style="12" customWidth="1"/>
    <col min="3" max="3" width="10.7109375" style="12" customWidth="1"/>
    <col min="4" max="4" width="21.421875" style="12" customWidth="1"/>
    <col min="5" max="6" width="20.00390625" style="12" customWidth="1"/>
    <col min="7" max="7" width="21.8515625" style="12" customWidth="1"/>
    <col min="8" max="8" width="22.8515625" style="12" customWidth="1"/>
    <col min="9" max="10" width="20.00390625" style="12" customWidth="1"/>
    <col min="11" max="11" width="20.7109375" style="12" customWidth="1"/>
    <col min="12" max="12" width="20.00390625" style="12" customWidth="1"/>
    <col min="13" max="13" width="21.7109375" style="12" customWidth="1"/>
    <col min="14" max="14" width="26.28125" style="12" customWidth="1"/>
    <col min="15" max="15" width="19.421875" style="12" customWidth="1"/>
    <col min="16" max="16" width="26.8515625" style="12" customWidth="1"/>
    <col min="17" max="16384" width="9.140625" style="12" customWidth="1"/>
  </cols>
  <sheetData>
    <row r="2" ht="20.25">
      <c r="P2" s="21" t="s">
        <v>141</v>
      </c>
    </row>
    <row r="4" spans="1:16" ht="51">
      <c r="A4" s="32" t="s">
        <v>112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6" spans="1:16" ht="22.5" customHeight="1">
      <c r="A6" s="11" t="s">
        <v>4</v>
      </c>
      <c r="B6" s="48" t="s">
        <v>47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18.75">
      <c r="A7" s="11" t="s">
        <v>5</v>
      </c>
      <c r="B7" s="48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</row>
    <row r="8" spans="1:16" ht="18.75">
      <c r="A8" s="11" t="s">
        <v>20</v>
      </c>
      <c r="B8" s="48" t="s">
        <v>51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ht="18.75">
      <c r="A9" s="11"/>
    </row>
    <row r="10" spans="1:16" ht="18.75">
      <c r="A10" s="11" t="s">
        <v>21</v>
      </c>
      <c r="G10" s="13"/>
      <c r="H10" s="13"/>
      <c r="I10" s="13"/>
      <c r="J10" s="13"/>
      <c r="K10" s="13"/>
      <c r="L10" s="14" t="s">
        <v>161</v>
      </c>
      <c r="M10" s="14"/>
      <c r="N10" s="14"/>
      <c r="O10" s="14"/>
      <c r="P10" s="14"/>
    </row>
    <row r="11" spans="1:16" ht="18.75">
      <c r="A11" s="11" t="s">
        <v>22</v>
      </c>
      <c r="G11" s="13"/>
      <c r="H11" s="13"/>
      <c r="I11" s="13"/>
      <c r="J11" s="13"/>
      <c r="K11" s="13"/>
      <c r="L11" s="43">
        <v>6234072107</v>
      </c>
      <c r="M11" s="14"/>
      <c r="N11" s="14"/>
      <c r="O11" s="14"/>
      <c r="P11" s="14"/>
    </row>
    <row r="12" spans="1:16" ht="18.75">
      <c r="A12" s="11" t="s">
        <v>23</v>
      </c>
      <c r="G12" s="13"/>
      <c r="H12" s="13"/>
      <c r="I12" s="13"/>
      <c r="J12" s="13"/>
      <c r="K12" s="13"/>
      <c r="L12" s="47" t="s">
        <v>162</v>
      </c>
      <c r="M12" s="47"/>
      <c r="N12" s="47"/>
      <c r="O12" s="14"/>
      <c r="P12" s="14"/>
    </row>
    <row r="13" spans="1:16" ht="18.75">
      <c r="A13" s="11" t="s">
        <v>124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4" t="s">
        <v>163</v>
      </c>
      <c r="M13" s="14"/>
      <c r="N13" s="14"/>
      <c r="O13" s="14"/>
      <c r="P13" s="14"/>
    </row>
    <row r="14" spans="1:16" ht="18.75">
      <c r="A14" s="11" t="s">
        <v>24</v>
      </c>
      <c r="G14" s="13"/>
      <c r="H14" s="13"/>
      <c r="I14" s="13"/>
      <c r="J14" s="13"/>
      <c r="K14" s="13"/>
      <c r="L14" s="14" t="s">
        <v>165</v>
      </c>
      <c r="M14" s="14"/>
      <c r="N14" s="14"/>
      <c r="O14" s="14"/>
      <c r="P14" s="14"/>
    </row>
    <row r="15" spans="7:16" ht="60" customHeight="1">
      <c r="G15" s="13"/>
      <c r="H15" s="13"/>
      <c r="I15" s="13"/>
      <c r="J15" s="13"/>
      <c r="K15" s="13"/>
      <c r="L15" s="13"/>
      <c r="M15" s="13"/>
      <c r="N15" s="13"/>
      <c r="P15" s="23"/>
    </row>
    <row r="16" spans="1:16" ht="33" customHeight="1">
      <c r="A16" s="45" t="s">
        <v>6</v>
      </c>
      <c r="B16" s="45" t="s">
        <v>7</v>
      </c>
      <c r="C16" s="45" t="s">
        <v>19</v>
      </c>
      <c r="D16" s="45" t="s">
        <v>31</v>
      </c>
      <c r="E16" s="45" t="s">
        <v>52</v>
      </c>
      <c r="F16" s="49" t="s">
        <v>53</v>
      </c>
      <c r="G16" s="49"/>
      <c r="H16" s="49"/>
      <c r="I16" s="49"/>
      <c r="J16" s="45" t="s">
        <v>32</v>
      </c>
      <c r="K16" s="45" t="s">
        <v>86</v>
      </c>
      <c r="L16" s="49" t="s">
        <v>54</v>
      </c>
      <c r="M16" s="49"/>
      <c r="N16" s="49"/>
      <c r="O16" s="49"/>
      <c r="P16" s="45" t="s">
        <v>110</v>
      </c>
    </row>
    <row r="17" spans="1:16" ht="173.25" customHeight="1">
      <c r="A17" s="46"/>
      <c r="B17" s="46"/>
      <c r="C17" s="46"/>
      <c r="D17" s="46"/>
      <c r="E17" s="46"/>
      <c r="F17" s="1" t="s">
        <v>25</v>
      </c>
      <c r="G17" s="1" t="s">
        <v>26</v>
      </c>
      <c r="H17" s="1" t="s">
        <v>81</v>
      </c>
      <c r="I17" s="1" t="s">
        <v>27</v>
      </c>
      <c r="J17" s="46"/>
      <c r="K17" s="46"/>
      <c r="L17" s="1" t="s">
        <v>25</v>
      </c>
      <c r="M17" s="1" t="s">
        <v>26</v>
      </c>
      <c r="N17" s="1" t="s">
        <v>81</v>
      </c>
      <c r="O17" s="1" t="s">
        <v>27</v>
      </c>
      <c r="P17" s="46"/>
    </row>
    <row r="18" spans="1:16" ht="18.75">
      <c r="A18" s="9">
        <v>1</v>
      </c>
      <c r="B18" s="9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 t="s">
        <v>89</v>
      </c>
      <c r="I18" s="9">
        <v>9</v>
      </c>
      <c r="J18" s="9">
        <v>10</v>
      </c>
      <c r="K18" s="9">
        <v>11</v>
      </c>
      <c r="L18" s="9">
        <v>12</v>
      </c>
      <c r="M18" s="9">
        <v>13</v>
      </c>
      <c r="N18" s="9" t="s">
        <v>98</v>
      </c>
      <c r="O18" s="9">
        <v>15</v>
      </c>
      <c r="P18" s="9">
        <v>16</v>
      </c>
    </row>
    <row r="19" spans="1:16" ht="56.25">
      <c r="A19" s="2" t="s">
        <v>103</v>
      </c>
      <c r="B19" s="3" t="s">
        <v>8</v>
      </c>
      <c r="C19" s="3" t="s">
        <v>17</v>
      </c>
      <c r="D19" s="16">
        <v>66136</v>
      </c>
      <c r="E19" s="16">
        <f>E20+E28+E33+E41+E42+E43+E46+E47+E48</f>
        <v>66136.2</v>
      </c>
      <c r="F19" s="16">
        <f>F20+F28+F33+F41+F42+F43+F46+F47+F48</f>
        <v>58668.2</v>
      </c>
      <c r="G19" s="16">
        <f>G20+G28+G33+G41+G42+G43+G46+G47+G48</f>
        <v>6</v>
      </c>
      <c r="H19" s="16">
        <f>F19+G19</f>
        <v>58674.2</v>
      </c>
      <c r="I19" s="16">
        <f>I20+I28+I33+I41+I42+I43+I46+I47+I48</f>
        <v>7462</v>
      </c>
      <c r="J19" s="16">
        <f aca="true" t="shared" si="0" ref="J19:O19">J20+J28+J33+J41+J42+J43+J46+J47+J48</f>
        <v>58968</v>
      </c>
      <c r="K19" s="16">
        <f t="shared" si="0"/>
        <v>58968</v>
      </c>
      <c r="L19" s="16">
        <f t="shared" si="0"/>
        <v>57263</v>
      </c>
      <c r="M19" s="16">
        <f t="shared" si="0"/>
        <v>2</v>
      </c>
      <c r="N19" s="16">
        <f t="shared" si="0"/>
        <v>57265</v>
      </c>
      <c r="O19" s="16">
        <f t="shared" si="0"/>
        <v>1703</v>
      </c>
      <c r="P19" s="16"/>
    </row>
    <row r="20" spans="1:16" ht="37.5">
      <c r="A20" s="4" t="s">
        <v>115</v>
      </c>
      <c r="B20" s="3" t="s">
        <v>8</v>
      </c>
      <c r="C20" s="3" t="s">
        <v>43</v>
      </c>
      <c r="D20" s="16">
        <v>18738</v>
      </c>
      <c r="E20" s="16">
        <f>E21+E22+E27</f>
        <v>18738.2</v>
      </c>
      <c r="F20" s="16">
        <f>F21+F22+F27</f>
        <v>17998.2</v>
      </c>
      <c r="G20" s="16">
        <f>G21+G22+G27</f>
        <v>0</v>
      </c>
      <c r="H20" s="16">
        <f aca="true" t="shared" si="1" ref="H20:H65">F20+G20</f>
        <v>17998.2</v>
      </c>
      <c r="I20" s="16">
        <f>I21+I22+I27</f>
        <v>740</v>
      </c>
      <c r="J20" s="16">
        <f aca="true" t="shared" si="2" ref="J20:O20">J21+J22+J27</f>
        <v>18700</v>
      </c>
      <c r="K20" s="16">
        <f t="shared" si="2"/>
        <v>18700</v>
      </c>
      <c r="L20" s="16">
        <f t="shared" si="2"/>
        <v>18700</v>
      </c>
      <c r="M20" s="16">
        <f t="shared" si="2"/>
        <v>0</v>
      </c>
      <c r="N20" s="16">
        <f t="shared" si="2"/>
        <v>18700</v>
      </c>
      <c r="O20" s="16">
        <f t="shared" si="2"/>
        <v>0</v>
      </c>
      <c r="P20" s="16"/>
    </row>
    <row r="21" spans="1:16" ht="18.75">
      <c r="A21" s="5" t="s">
        <v>114</v>
      </c>
      <c r="B21" s="3" t="s">
        <v>8</v>
      </c>
      <c r="C21" s="3" t="s">
        <v>90</v>
      </c>
      <c r="D21" s="16">
        <v>2127</v>
      </c>
      <c r="E21" s="16">
        <f>F21+G21+I21</f>
        <v>2127</v>
      </c>
      <c r="F21" s="16">
        <v>1387</v>
      </c>
      <c r="G21" s="16"/>
      <c r="H21" s="16">
        <f t="shared" si="1"/>
        <v>1387</v>
      </c>
      <c r="I21" s="16">
        <v>740</v>
      </c>
      <c r="J21" s="16">
        <v>1158</v>
      </c>
      <c r="K21" s="16">
        <f>N21+O21</f>
        <v>1158</v>
      </c>
      <c r="L21" s="16">
        <v>1158</v>
      </c>
      <c r="M21" s="16"/>
      <c r="N21" s="16">
        <f>L21+M21</f>
        <v>1158</v>
      </c>
      <c r="O21" s="16"/>
      <c r="P21" s="16"/>
    </row>
    <row r="22" spans="1:16" ht="75">
      <c r="A22" s="5" t="s">
        <v>149</v>
      </c>
      <c r="B22" s="7" t="s">
        <v>8</v>
      </c>
      <c r="C22" s="3" t="s">
        <v>91</v>
      </c>
      <c r="D22" s="16">
        <v>16611</v>
      </c>
      <c r="E22" s="16">
        <f aca="true" t="shared" si="3" ref="E22:E27">F22+G22+I22</f>
        <v>16611.2</v>
      </c>
      <c r="F22" s="16">
        <v>16611.2</v>
      </c>
      <c r="G22" s="16"/>
      <c r="H22" s="16">
        <f t="shared" si="1"/>
        <v>16611.2</v>
      </c>
      <c r="I22" s="16"/>
      <c r="J22" s="16">
        <v>17542</v>
      </c>
      <c r="K22" s="16">
        <f>N22+O22</f>
        <v>17542</v>
      </c>
      <c r="L22" s="16">
        <v>17542</v>
      </c>
      <c r="M22" s="16"/>
      <c r="N22" s="16">
        <f>L22+M22</f>
        <v>17542</v>
      </c>
      <c r="O22" s="16"/>
      <c r="P22" s="16"/>
    </row>
    <row r="23" spans="1:16" ht="18.75">
      <c r="A23" s="20" t="s">
        <v>158</v>
      </c>
      <c r="B23" s="7" t="s">
        <v>8</v>
      </c>
      <c r="C23" s="3"/>
      <c r="D23" s="16"/>
      <c r="E23" s="16">
        <f t="shared" si="3"/>
        <v>0</v>
      </c>
      <c r="F23" s="16"/>
      <c r="G23" s="16"/>
      <c r="H23" s="16">
        <f t="shared" si="1"/>
        <v>0</v>
      </c>
      <c r="I23" s="16"/>
      <c r="J23" s="16"/>
      <c r="K23" s="16"/>
      <c r="L23" s="16"/>
      <c r="M23" s="16"/>
      <c r="N23" s="16"/>
      <c r="O23" s="16"/>
      <c r="P23" s="16"/>
    </row>
    <row r="24" spans="1:16" ht="18.75">
      <c r="A24" s="20" t="s">
        <v>150</v>
      </c>
      <c r="B24" s="7" t="s">
        <v>8</v>
      </c>
      <c r="C24" s="3"/>
      <c r="D24" s="16"/>
      <c r="E24" s="16">
        <f t="shared" si="3"/>
        <v>0</v>
      </c>
      <c r="F24" s="16"/>
      <c r="G24" s="16"/>
      <c r="H24" s="16">
        <f t="shared" si="1"/>
        <v>0</v>
      </c>
      <c r="I24" s="16"/>
      <c r="J24" s="16"/>
      <c r="K24" s="16"/>
      <c r="L24" s="16"/>
      <c r="M24" s="16"/>
      <c r="N24" s="16"/>
      <c r="O24" s="16"/>
      <c r="P24" s="16"/>
    </row>
    <row r="25" spans="1:16" ht="18.75">
      <c r="A25" s="20" t="s">
        <v>151</v>
      </c>
      <c r="B25" s="7" t="s">
        <v>8</v>
      </c>
      <c r="C25" s="3"/>
      <c r="D25" s="16"/>
      <c r="E25" s="16">
        <f t="shared" si="3"/>
        <v>0</v>
      </c>
      <c r="F25" s="16"/>
      <c r="G25" s="16"/>
      <c r="H25" s="16">
        <f t="shared" si="1"/>
        <v>0</v>
      </c>
      <c r="I25" s="16"/>
      <c r="J25" s="16"/>
      <c r="K25" s="16"/>
      <c r="L25" s="16"/>
      <c r="M25" s="16"/>
      <c r="N25" s="16"/>
      <c r="O25" s="16"/>
      <c r="P25" s="16"/>
    </row>
    <row r="26" spans="1:16" ht="18.75">
      <c r="A26" s="20" t="s">
        <v>152</v>
      </c>
      <c r="B26" s="7" t="s">
        <v>8</v>
      </c>
      <c r="C26" s="3"/>
      <c r="D26" s="16"/>
      <c r="E26" s="16">
        <f t="shared" si="3"/>
        <v>0</v>
      </c>
      <c r="F26" s="16"/>
      <c r="G26" s="16"/>
      <c r="H26" s="16">
        <f t="shared" si="1"/>
        <v>0</v>
      </c>
      <c r="I26" s="16"/>
      <c r="J26" s="16"/>
      <c r="K26" s="16"/>
      <c r="L26" s="16"/>
      <c r="M26" s="16"/>
      <c r="N26" s="16"/>
      <c r="O26" s="16"/>
      <c r="P26" s="16"/>
    </row>
    <row r="27" spans="1:16" ht="37.5">
      <c r="A27" s="5" t="s">
        <v>59</v>
      </c>
      <c r="B27" s="3" t="s">
        <v>8</v>
      </c>
      <c r="C27" s="3" t="s">
        <v>92</v>
      </c>
      <c r="D27" s="16"/>
      <c r="E27" s="16">
        <f t="shared" si="3"/>
        <v>0</v>
      </c>
      <c r="F27" s="16"/>
      <c r="G27" s="16"/>
      <c r="H27" s="16">
        <f t="shared" si="1"/>
        <v>0</v>
      </c>
      <c r="I27" s="16"/>
      <c r="J27" s="16"/>
      <c r="K27" s="16"/>
      <c r="L27" s="16">
        <v>0</v>
      </c>
      <c r="M27" s="16"/>
      <c r="N27" s="16"/>
      <c r="O27" s="16"/>
      <c r="P27" s="16"/>
    </row>
    <row r="28" spans="1:16" ht="45" customHeight="1">
      <c r="A28" s="4" t="s">
        <v>104</v>
      </c>
      <c r="B28" s="3" t="s">
        <v>8</v>
      </c>
      <c r="C28" s="3" t="s">
        <v>44</v>
      </c>
      <c r="D28" s="16">
        <v>18405</v>
      </c>
      <c r="E28" s="16">
        <f>E29+E30+E31+E32</f>
        <v>18405</v>
      </c>
      <c r="F28" s="16">
        <f>F30+F32</f>
        <v>18405</v>
      </c>
      <c r="G28" s="16">
        <f>G29+G30+G31+G32</f>
        <v>0</v>
      </c>
      <c r="H28" s="16">
        <f t="shared" si="1"/>
        <v>18405</v>
      </c>
      <c r="I28" s="16">
        <f>I29+I30+I31+I32</f>
        <v>0</v>
      </c>
      <c r="J28" s="16">
        <f aca="true" t="shared" si="4" ref="J28:O28">J29+J30+J31+J32</f>
        <v>20695</v>
      </c>
      <c r="K28" s="16">
        <f t="shared" si="4"/>
        <v>20695</v>
      </c>
      <c r="L28" s="16">
        <f>L30+L32</f>
        <v>20695</v>
      </c>
      <c r="M28" s="16">
        <f t="shared" si="4"/>
        <v>0</v>
      </c>
      <c r="N28" s="16">
        <f t="shared" si="4"/>
        <v>20695</v>
      </c>
      <c r="O28" s="16">
        <f t="shared" si="4"/>
        <v>0</v>
      </c>
      <c r="P28" s="16"/>
    </row>
    <row r="29" spans="1:16" ht="18.75">
      <c r="A29" s="5" t="s">
        <v>50</v>
      </c>
      <c r="B29" s="3" t="s">
        <v>8</v>
      </c>
      <c r="C29" s="3" t="s">
        <v>99</v>
      </c>
      <c r="D29" s="16"/>
      <c r="E29" s="16"/>
      <c r="F29" s="16"/>
      <c r="G29" s="16"/>
      <c r="H29" s="16">
        <f t="shared" si="1"/>
        <v>0</v>
      </c>
      <c r="I29" s="16"/>
      <c r="J29" s="16"/>
      <c r="K29" s="16"/>
      <c r="L29" s="16"/>
      <c r="M29" s="16"/>
      <c r="N29" s="16"/>
      <c r="O29" s="16"/>
      <c r="P29" s="16"/>
    </row>
    <row r="30" spans="1:16" ht="18.75">
      <c r="A30" s="5" t="s">
        <v>55</v>
      </c>
      <c r="B30" s="3" t="s">
        <v>8</v>
      </c>
      <c r="C30" s="3" t="s">
        <v>100</v>
      </c>
      <c r="D30" s="16">
        <v>4148</v>
      </c>
      <c r="E30" s="16">
        <f>F30+G30+I30</f>
        <v>4148</v>
      </c>
      <c r="F30" s="16">
        <v>4148</v>
      </c>
      <c r="G30" s="16"/>
      <c r="H30" s="16">
        <f t="shared" si="1"/>
        <v>4148</v>
      </c>
      <c r="I30" s="16"/>
      <c r="J30" s="16">
        <v>3812</v>
      </c>
      <c r="K30" s="16">
        <f>N30+O30</f>
        <v>3812</v>
      </c>
      <c r="L30" s="16">
        <v>3812</v>
      </c>
      <c r="M30" s="16"/>
      <c r="N30" s="16">
        <f>L30+M30</f>
        <v>3812</v>
      </c>
      <c r="O30" s="16"/>
      <c r="P30" s="16"/>
    </row>
    <row r="31" spans="1:16" ht="37.5">
      <c r="A31" s="5" t="s">
        <v>79</v>
      </c>
      <c r="B31" s="3" t="s">
        <v>8</v>
      </c>
      <c r="C31" s="3" t="s">
        <v>101</v>
      </c>
      <c r="D31" s="16"/>
      <c r="E31" s="16"/>
      <c r="F31" s="16"/>
      <c r="G31" s="16"/>
      <c r="H31" s="16">
        <f t="shared" si="1"/>
        <v>0</v>
      </c>
      <c r="I31" s="16"/>
      <c r="J31" s="16"/>
      <c r="K31" s="16"/>
      <c r="L31" s="16"/>
      <c r="M31" s="16"/>
      <c r="N31" s="16"/>
      <c r="O31" s="16"/>
      <c r="P31" s="16"/>
    </row>
    <row r="32" spans="1:16" ht="42" customHeight="1">
      <c r="A32" s="5" t="s">
        <v>71</v>
      </c>
      <c r="B32" s="3" t="s">
        <v>8</v>
      </c>
      <c r="C32" s="3" t="s">
        <v>102</v>
      </c>
      <c r="D32" s="16">
        <v>14257</v>
      </c>
      <c r="E32" s="16">
        <f aca="true" t="shared" si="5" ref="E32:E39">F32+G32+I32</f>
        <v>14257</v>
      </c>
      <c r="F32" s="16">
        <v>14257</v>
      </c>
      <c r="G32" s="16"/>
      <c r="H32" s="16">
        <f t="shared" si="1"/>
        <v>14257</v>
      </c>
      <c r="I32" s="16"/>
      <c r="J32" s="16">
        <v>16883</v>
      </c>
      <c r="K32" s="16">
        <f>N32+O32</f>
        <v>16883</v>
      </c>
      <c r="L32" s="16">
        <v>16883</v>
      </c>
      <c r="M32" s="16"/>
      <c r="N32" s="16">
        <f>L32+M32</f>
        <v>16883</v>
      </c>
      <c r="O32" s="16"/>
      <c r="P32" s="16"/>
    </row>
    <row r="33" spans="1:16" ht="18.75">
      <c r="A33" s="4" t="s">
        <v>49</v>
      </c>
      <c r="B33" s="3" t="s">
        <v>8</v>
      </c>
      <c r="C33" s="3" t="s">
        <v>93</v>
      </c>
      <c r="D33" s="16">
        <v>8565</v>
      </c>
      <c r="E33" s="16">
        <f t="shared" si="5"/>
        <v>8565</v>
      </c>
      <c r="F33" s="16">
        <v>8496</v>
      </c>
      <c r="G33" s="16">
        <v>4</v>
      </c>
      <c r="H33" s="16">
        <f t="shared" si="1"/>
        <v>8500</v>
      </c>
      <c r="I33" s="16">
        <v>65</v>
      </c>
      <c r="J33" s="16">
        <v>8299</v>
      </c>
      <c r="K33" s="16">
        <v>8299</v>
      </c>
      <c r="L33" s="16">
        <v>8229</v>
      </c>
      <c r="M33" s="16">
        <v>1</v>
      </c>
      <c r="N33" s="16">
        <f>L33+M33</f>
        <v>8230</v>
      </c>
      <c r="O33" s="16">
        <v>69</v>
      </c>
      <c r="P33" s="16"/>
    </row>
    <row r="34" spans="1:16" ht="18.75">
      <c r="A34" s="20" t="s">
        <v>146</v>
      </c>
      <c r="B34" s="3" t="s">
        <v>8</v>
      </c>
      <c r="C34" s="3"/>
      <c r="D34" s="16"/>
      <c r="E34" s="16">
        <v>0</v>
      </c>
      <c r="F34" s="16">
        <v>0</v>
      </c>
      <c r="G34" s="16"/>
      <c r="H34" s="16">
        <f t="shared" si="1"/>
        <v>0</v>
      </c>
      <c r="I34" s="16"/>
      <c r="J34" s="16"/>
      <c r="K34" s="16"/>
      <c r="L34" s="16"/>
      <c r="M34" s="16"/>
      <c r="N34" s="16"/>
      <c r="O34" s="16"/>
      <c r="P34" s="16"/>
    </row>
    <row r="35" spans="1:16" ht="18.75">
      <c r="A35" s="20" t="s">
        <v>147</v>
      </c>
      <c r="B35" s="3" t="s">
        <v>8</v>
      </c>
      <c r="C35" s="3"/>
      <c r="D35" s="16"/>
      <c r="E35" s="16">
        <v>0</v>
      </c>
      <c r="F35" s="16">
        <v>0</v>
      </c>
      <c r="G35" s="16"/>
      <c r="H35" s="16">
        <f t="shared" si="1"/>
        <v>0</v>
      </c>
      <c r="I35" s="16"/>
      <c r="J35" s="16"/>
      <c r="K35" s="16"/>
      <c r="L35" s="16"/>
      <c r="M35" s="16"/>
      <c r="N35" s="16"/>
      <c r="O35" s="16"/>
      <c r="P35" s="16"/>
    </row>
    <row r="36" spans="1:16" ht="18.75">
      <c r="A36" s="20" t="s">
        <v>148</v>
      </c>
      <c r="B36" s="3" t="s">
        <v>8</v>
      </c>
      <c r="C36" s="3"/>
      <c r="D36" s="16"/>
      <c r="E36" s="16">
        <f t="shared" si="5"/>
        <v>0</v>
      </c>
      <c r="F36" s="16"/>
      <c r="G36" s="16"/>
      <c r="H36" s="16">
        <f t="shared" si="1"/>
        <v>0</v>
      </c>
      <c r="I36" s="16"/>
      <c r="J36" s="16"/>
      <c r="K36" s="16"/>
      <c r="L36" s="16"/>
      <c r="M36" s="16"/>
      <c r="N36" s="16"/>
      <c r="O36" s="16"/>
      <c r="P36" s="16"/>
    </row>
    <row r="37" spans="1:16" ht="56.25">
      <c r="A37" s="6" t="s">
        <v>139</v>
      </c>
      <c r="B37" s="3" t="s">
        <v>77</v>
      </c>
      <c r="C37" s="3" t="s">
        <v>48</v>
      </c>
      <c r="D37" s="16">
        <v>30</v>
      </c>
      <c r="E37" s="16">
        <f t="shared" si="5"/>
        <v>30</v>
      </c>
      <c r="F37" s="16">
        <v>30</v>
      </c>
      <c r="G37" s="16"/>
      <c r="H37" s="16">
        <f t="shared" si="1"/>
        <v>30</v>
      </c>
      <c r="I37" s="16"/>
      <c r="J37" s="16"/>
      <c r="K37" s="16"/>
      <c r="L37" s="16"/>
      <c r="M37" s="16"/>
      <c r="N37" s="16"/>
      <c r="O37" s="16"/>
      <c r="P37" s="16"/>
    </row>
    <row r="38" spans="1:16" ht="18.75">
      <c r="A38" s="20" t="s">
        <v>146</v>
      </c>
      <c r="B38" s="3" t="s">
        <v>77</v>
      </c>
      <c r="C38" s="3"/>
      <c r="D38" s="16">
        <v>8</v>
      </c>
      <c r="E38" s="16">
        <f t="shared" si="5"/>
        <v>8</v>
      </c>
      <c r="F38" s="16">
        <v>8</v>
      </c>
      <c r="G38" s="16"/>
      <c r="H38" s="16">
        <f t="shared" si="1"/>
        <v>8</v>
      </c>
      <c r="I38" s="16"/>
      <c r="J38" s="16"/>
      <c r="K38" s="16"/>
      <c r="L38" s="16"/>
      <c r="M38" s="16"/>
      <c r="N38" s="16"/>
      <c r="O38" s="16"/>
      <c r="P38" s="16"/>
    </row>
    <row r="39" spans="1:16" ht="18.75">
      <c r="A39" s="20" t="s">
        <v>147</v>
      </c>
      <c r="B39" s="3" t="s">
        <v>77</v>
      </c>
      <c r="C39" s="3"/>
      <c r="D39" s="16">
        <v>22</v>
      </c>
      <c r="E39" s="16">
        <f t="shared" si="5"/>
        <v>22</v>
      </c>
      <c r="F39" s="16">
        <v>22</v>
      </c>
      <c r="G39" s="16"/>
      <c r="H39" s="16">
        <f t="shared" si="1"/>
        <v>22</v>
      </c>
      <c r="I39" s="16"/>
      <c r="J39" s="16"/>
      <c r="K39" s="16"/>
      <c r="L39" s="16"/>
      <c r="M39" s="16"/>
      <c r="N39" s="16"/>
      <c r="O39" s="16"/>
      <c r="P39" s="16"/>
    </row>
    <row r="40" spans="1:16" ht="18.75">
      <c r="A40" s="20" t="s">
        <v>148</v>
      </c>
      <c r="B40" s="3" t="s">
        <v>77</v>
      </c>
      <c r="C40" s="3"/>
      <c r="D40" s="16"/>
      <c r="E40" s="16"/>
      <c r="F40" s="16"/>
      <c r="G40" s="16"/>
      <c r="H40" s="16">
        <f t="shared" si="1"/>
        <v>0</v>
      </c>
      <c r="I40" s="16"/>
      <c r="J40" s="16"/>
      <c r="K40" s="16"/>
      <c r="L40" s="16"/>
      <c r="M40" s="16"/>
      <c r="N40" s="16"/>
      <c r="O40" s="16"/>
      <c r="P40" s="16"/>
    </row>
    <row r="41" spans="1:16" ht="112.5">
      <c r="A41" s="4" t="s">
        <v>57</v>
      </c>
      <c r="B41" s="3" t="s">
        <v>8</v>
      </c>
      <c r="C41" s="3" t="s">
        <v>45</v>
      </c>
      <c r="D41" s="16">
        <v>2491</v>
      </c>
      <c r="E41" s="16">
        <f aca="true" t="shared" si="6" ref="E41:E48">F41+G41+I41</f>
        <v>2491</v>
      </c>
      <c r="F41" s="16">
        <v>2470</v>
      </c>
      <c r="G41" s="16">
        <v>1</v>
      </c>
      <c r="H41" s="16">
        <f t="shared" si="1"/>
        <v>2471</v>
      </c>
      <c r="I41" s="16">
        <v>20</v>
      </c>
      <c r="J41" s="16">
        <v>2525</v>
      </c>
      <c r="K41" s="16">
        <f aca="true" t="shared" si="7" ref="K41:K58">N41+O41</f>
        <v>2525</v>
      </c>
      <c r="L41" s="16">
        <v>2505</v>
      </c>
      <c r="M41" s="16"/>
      <c r="N41" s="16">
        <f aca="true" t="shared" si="8" ref="N41:N48">L41+M41</f>
        <v>2505</v>
      </c>
      <c r="O41" s="16">
        <v>20</v>
      </c>
      <c r="P41" s="16"/>
    </row>
    <row r="42" spans="1:16" ht="18.75">
      <c r="A42" s="4" t="s">
        <v>58</v>
      </c>
      <c r="B42" s="3" t="s">
        <v>8</v>
      </c>
      <c r="C42" s="3" t="s">
        <v>46</v>
      </c>
      <c r="D42" s="16">
        <v>2351</v>
      </c>
      <c r="E42" s="16">
        <f t="shared" si="6"/>
        <v>2351</v>
      </c>
      <c r="F42" s="16">
        <v>2351</v>
      </c>
      <c r="G42" s="16"/>
      <c r="H42" s="16">
        <f t="shared" si="1"/>
        <v>2351</v>
      </c>
      <c r="I42" s="16"/>
      <c r="J42" s="16">
        <v>2530</v>
      </c>
      <c r="K42" s="16">
        <f t="shared" si="7"/>
        <v>2530</v>
      </c>
      <c r="L42" s="16">
        <v>2530</v>
      </c>
      <c r="M42" s="16"/>
      <c r="N42" s="16">
        <f t="shared" si="8"/>
        <v>2530</v>
      </c>
      <c r="O42" s="16"/>
      <c r="P42" s="16"/>
    </row>
    <row r="43" spans="1:16" ht="40.5" customHeight="1">
      <c r="A43" s="4" t="s">
        <v>105</v>
      </c>
      <c r="B43" s="3" t="s">
        <v>8</v>
      </c>
      <c r="C43" s="3" t="s">
        <v>67</v>
      </c>
      <c r="D43" s="16">
        <v>2320</v>
      </c>
      <c r="E43" s="16">
        <f t="shared" si="6"/>
        <v>2320</v>
      </c>
      <c r="F43" s="16">
        <v>2270</v>
      </c>
      <c r="G43" s="16">
        <v>0</v>
      </c>
      <c r="H43" s="16">
        <f t="shared" si="1"/>
        <v>2270</v>
      </c>
      <c r="I43" s="16">
        <v>50</v>
      </c>
      <c r="J43" s="16">
        <v>2032</v>
      </c>
      <c r="K43" s="16">
        <f t="shared" si="7"/>
        <v>2032</v>
      </c>
      <c r="L43" s="16">
        <v>1993</v>
      </c>
      <c r="M43" s="16"/>
      <c r="N43" s="16">
        <f t="shared" si="8"/>
        <v>1993</v>
      </c>
      <c r="O43" s="16">
        <v>39</v>
      </c>
      <c r="P43" s="16"/>
    </row>
    <row r="44" spans="1:16" ht="18.75">
      <c r="A44" s="6" t="s">
        <v>60</v>
      </c>
      <c r="B44" s="3" t="s">
        <v>8</v>
      </c>
      <c r="C44" s="33">
        <v>161</v>
      </c>
      <c r="D44" s="16">
        <v>2320</v>
      </c>
      <c r="E44" s="16">
        <f t="shared" si="6"/>
        <v>2320</v>
      </c>
      <c r="F44" s="16">
        <v>2270</v>
      </c>
      <c r="G44" s="16"/>
      <c r="H44" s="16">
        <f t="shared" si="1"/>
        <v>2270</v>
      </c>
      <c r="I44" s="16">
        <v>50</v>
      </c>
      <c r="J44" s="16">
        <v>1624</v>
      </c>
      <c r="K44" s="16">
        <f t="shared" si="7"/>
        <v>1624</v>
      </c>
      <c r="L44" s="16">
        <v>1624</v>
      </c>
      <c r="M44" s="16"/>
      <c r="N44" s="16">
        <f t="shared" si="8"/>
        <v>1624</v>
      </c>
      <c r="O44" s="16"/>
      <c r="P44" s="16"/>
    </row>
    <row r="45" spans="1:16" ht="18.75">
      <c r="A45" s="6" t="s">
        <v>61</v>
      </c>
      <c r="B45" s="3" t="s">
        <v>8</v>
      </c>
      <c r="C45" s="33">
        <v>162</v>
      </c>
      <c r="D45" s="16"/>
      <c r="E45" s="16">
        <f t="shared" si="6"/>
        <v>0</v>
      </c>
      <c r="F45" s="16"/>
      <c r="G45" s="16"/>
      <c r="H45" s="16">
        <f t="shared" si="1"/>
        <v>0</v>
      </c>
      <c r="I45" s="16"/>
      <c r="J45" s="16"/>
      <c r="K45" s="16">
        <f t="shared" si="7"/>
        <v>0</v>
      </c>
      <c r="L45" s="16"/>
      <c r="M45" s="16"/>
      <c r="N45" s="16">
        <f t="shared" si="8"/>
        <v>0</v>
      </c>
      <c r="O45" s="16"/>
      <c r="P45" s="16"/>
    </row>
    <row r="46" spans="1:16" ht="37.5">
      <c r="A46" s="4" t="s">
        <v>78</v>
      </c>
      <c r="B46" s="3" t="s">
        <v>8</v>
      </c>
      <c r="C46" s="3" t="s">
        <v>68</v>
      </c>
      <c r="D46" s="16">
        <v>2553</v>
      </c>
      <c r="E46" s="16">
        <f t="shared" si="6"/>
        <v>2553</v>
      </c>
      <c r="F46" s="16">
        <v>2548</v>
      </c>
      <c r="G46" s="16"/>
      <c r="H46" s="16">
        <f t="shared" si="1"/>
        <v>2548</v>
      </c>
      <c r="I46" s="16">
        <v>5</v>
      </c>
      <c r="J46" s="16">
        <v>43</v>
      </c>
      <c r="K46" s="16">
        <v>43</v>
      </c>
      <c r="L46" s="16">
        <v>38</v>
      </c>
      <c r="M46" s="16"/>
      <c r="N46" s="16">
        <f t="shared" si="8"/>
        <v>38</v>
      </c>
      <c r="O46" s="16">
        <v>5</v>
      </c>
      <c r="P46" s="16"/>
    </row>
    <row r="47" spans="1:16" ht="56.25">
      <c r="A47" s="4" t="s">
        <v>62</v>
      </c>
      <c r="B47" s="3" t="s">
        <v>8</v>
      </c>
      <c r="C47" s="3" t="s">
        <v>69</v>
      </c>
      <c r="D47" s="16">
        <v>1665</v>
      </c>
      <c r="E47" s="16">
        <f t="shared" si="6"/>
        <v>1665</v>
      </c>
      <c r="F47" s="16"/>
      <c r="G47" s="16"/>
      <c r="H47" s="16">
        <f t="shared" si="1"/>
        <v>0</v>
      </c>
      <c r="I47" s="16">
        <v>1665</v>
      </c>
      <c r="J47" s="16">
        <v>1539</v>
      </c>
      <c r="K47" s="16">
        <f t="shared" si="7"/>
        <v>1539</v>
      </c>
      <c r="L47" s="16"/>
      <c r="M47" s="16"/>
      <c r="N47" s="16"/>
      <c r="O47" s="16">
        <v>1539</v>
      </c>
      <c r="P47" s="16"/>
    </row>
    <row r="48" spans="1:16" ht="18.75">
      <c r="A48" s="4" t="s">
        <v>40</v>
      </c>
      <c r="B48" s="3" t="s">
        <v>8</v>
      </c>
      <c r="C48" s="3" t="s">
        <v>70</v>
      </c>
      <c r="D48" s="16">
        <v>9048</v>
      </c>
      <c r="E48" s="16">
        <f t="shared" si="6"/>
        <v>9048</v>
      </c>
      <c r="F48" s="16">
        <v>4130</v>
      </c>
      <c r="G48" s="16">
        <v>1</v>
      </c>
      <c r="H48" s="16">
        <f t="shared" si="1"/>
        <v>4131</v>
      </c>
      <c r="I48" s="16">
        <v>4917</v>
      </c>
      <c r="J48" s="16">
        <v>2605</v>
      </c>
      <c r="K48" s="16">
        <f t="shared" si="7"/>
        <v>2605</v>
      </c>
      <c r="L48" s="16">
        <f>2647-74</f>
        <v>2573</v>
      </c>
      <c r="M48" s="16">
        <v>1</v>
      </c>
      <c r="N48" s="16">
        <f t="shared" si="8"/>
        <v>2574</v>
      </c>
      <c r="O48" s="16">
        <v>31</v>
      </c>
      <c r="P48" s="16"/>
    </row>
    <row r="49" spans="1:16" ht="56.25">
      <c r="A49" s="2" t="s">
        <v>145</v>
      </c>
      <c r="B49" s="3" t="s">
        <v>8</v>
      </c>
      <c r="C49" s="3" t="s">
        <v>72</v>
      </c>
      <c r="D49" s="16"/>
      <c r="E49" s="16"/>
      <c r="F49" s="16"/>
      <c r="G49" s="16">
        <v>1</v>
      </c>
      <c r="H49" s="16">
        <f t="shared" si="1"/>
        <v>1</v>
      </c>
      <c r="I49" s="16"/>
      <c r="J49" s="16"/>
      <c r="K49" s="16">
        <f t="shared" si="7"/>
        <v>0</v>
      </c>
      <c r="L49" s="16"/>
      <c r="M49" s="16"/>
      <c r="N49" s="16"/>
      <c r="O49" s="16"/>
      <c r="P49" s="16"/>
    </row>
    <row r="50" spans="1:16" ht="18.75">
      <c r="A50" s="4" t="s">
        <v>80</v>
      </c>
      <c r="B50" s="3"/>
      <c r="C50" s="3" t="s">
        <v>73</v>
      </c>
      <c r="D50" s="16"/>
      <c r="E50" s="16"/>
      <c r="F50" s="16"/>
      <c r="G50" s="16"/>
      <c r="H50" s="16">
        <f t="shared" si="1"/>
        <v>0</v>
      </c>
      <c r="I50" s="16"/>
      <c r="J50" s="16"/>
      <c r="K50" s="16">
        <f t="shared" si="7"/>
        <v>0</v>
      </c>
      <c r="L50" s="16"/>
      <c r="M50" s="16"/>
      <c r="N50" s="16"/>
      <c r="O50" s="16"/>
      <c r="P50" s="16"/>
    </row>
    <row r="51" spans="1:16" ht="18.75">
      <c r="A51" s="4" t="s">
        <v>63</v>
      </c>
      <c r="B51" s="3" t="s">
        <v>8</v>
      </c>
      <c r="C51" s="3" t="s">
        <v>74</v>
      </c>
      <c r="D51" s="16"/>
      <c r="E51" s="16"/>
      <c r="F51" s="16"/>
      <c r="G51" s="16"/>
      <c r="H51" s="16">
        <f t="shared" si="1"/>
        <v>0</v>
      </c>
      <c r="I51" s="16"/>
      <c r="J51" s="16"/>
      <c r="K51" s="16">
        <f t="shared" si="7"/>
        <v>0</v>
      </c>
      <c r="L51" s="16"/>
      <c r="M51" s="16"/>
      <c r="N51" s="16"/>
      <c r="O51" s="16"/>
      <c r="P51" s="16"/>
    </row>
    <row r="52" spans="1:16" ht="18.75">
      <c r="A52" s="4" t="s">
        <v>64</v>
      </c>
      <c r="B52" s="3" t="s">
        <v>8</v>
      </c>
      <c r="C52" s="3" t="s">
        <v>75</v>
      </c>
      <c r="D52" s="16"/>
      <c r="E52" s="16"/>
      <c r="F52" s="16"/>
      <c r="G52" s="16"/>
      <c r="H52" s="16">
        <f t="shared" si="1"/>
        <v>0</v>
      </c>
      <c r="I52" s="16"/>
      <c r="J52" s="16"/>
      <c r="K52" s="16">
        <f t="shared" si="7"/>
        <v>0</v>
      </c>
      <c r="L52" s="16"/>
      <c r="M52" s="16"/>
      <c r="N52" s="16"/>
      <c r="O52" s="16"/>
      <c r="P52" s="16"/>
    </row>
    <row r="53" spans="1:16" ht="18.75">
      <c r="A53" s="4" t="s">
        <v>56</v>
      </c>
      <c r="B53" s="3" t="s">
        <v>8</v>
      </c>
      <c r="C53" s="3" t="s">
        <v>76</v>
      </c>
      <c r="D53" s="16"/>
      <c r="E53" s="16"/>
      <c r="F53" s="16"/>
      <c r="G53" s="16"/>
      <c r="H53" s="16">
        <f t="shared" si="1"/>
        <v>0</v>
      </c>
      <c r="I53" s="16"/>
      <c r="J53" s="16"/>
      <c r="K53" s="16">
        <f t="shared" si="7"/>
        <v>0</v>
      </c>
      <c r="L53" s="16"/>
      <c r="M53" s="16"/>
      <c r="N53" s="16"/>
      <c r="O53" s="16"/>
      <c r="P53" s="16"/>
    </row>
    <row r="54" spans="1:16" ht="18.75">
      <c r="A54" s="4" t="s">
        <v>65</v>
      </c>
      <c r="B54" s="3" t="s">
        <v>8</v>
      </c>
      <c r="C54" s="3" t="s">
        <v>144</v>
      </c>
      <c r="D54" s="16">
        <v>1</v>
      </c>
      <c r="E54" s="16">
        <f>F54+G54+I54</f>
        <v>1</v>
      </c>
      <c r="F54" s="16"/>
      <c r="G54" s="16">
        <v>1</v>
      </c>
      <c r="H54" s="16">
        <f t="shared" si="1"/>
        <v>1</v>
      </c>
      <c r="I54" s="16"/>
      <c r="J54" s="16"/>
      <c r="K54" s="16">
        <f t="shared" si="7"/>
        <v>0</v>
      </c>
      <c r="L54" s="16"/>
      <c r="M54" s="16"/>
      <c r="N54" s="16"/>
      <c r="O54" s="16"/>
      <c r="P54" s="16"/>
    </row>
    <row r="55" spans="1:16" ht="18.75">
      <c r="A55" s="2" t="s">
        <v>66</v>
      </c>
      <c r="B55" s="3" t="s">
        <v>8</v>
      </c>
      <c r="C55" s="3" t="s">
        <v>94</v>
      </c>
      <c r="D55" s="16">
        <v>831</v>
      </c>
      <c r="E55" s="16">
        <f>F55+G55+I55</f>
        <v>831</v>
      </c>
      <c r="F55" s="16">
        <v>251</v>
      </c>
      <c r="G55" s="16">
        <v>3</v>
      </c>
      <c r="H55" s="16">
        <f t="shared" si="1"/>
        <v>254</v>
      </c>
      <c r="I55" s="16">
        <v>577</v>
      </c>
      <c r="J55" s="16">
        <v>1296</v>
      </c>
      <c r="K55" s="16">
        <f t="shared" si="7"/>
        <v>1296</v>
      </c>
      <c r="L55" s="16">
        <v>1194</v>
      </c>
      <c r="M55" s="16"/>
      <c r="N55" s="16">
        <f>L55+M55</f>
        <v>1194</v>
      </c>
      <c r="O55" s="16">
        <v>102</v>
      </c>
      <c r="P55" s="16"/>
    </row>
    <row r="56" spans="1:16" ht="18.75">
      <c r="A56" s="34" t="s">
        <v>135</v>
      </c>
      <c r="B56" s="35"/>
      <c r="C56" s="35"/>
      <c r="D56" s="35"/>
      <c r="E56" s="35"/>
      <c r="F56" s="35"/>
      <c r="G56" s="35"/>
      <c r="H56" s="16">
        <f t="shared" si="1"/>
        <v>0</v>
      </c>
      <c r="I56" s="35"/>
      <c r="J56" s="35"/>
      <c r="K56" s="16">
        <f t="shared" si="7"/>
        <v>0</v>
      </c>
      <c r="L56" s="35"/>
      <c r="M56" s="35"/>
      <c r="N56" s="35"/>
      <c r="O56" s="35"/>
      <c r="P56" s="35"/>
    </row>
    <row r="57" spans="1:16" ht="18.75">
      <c r="A57" s="36" t="s">
        <v>136</v>
      </c>
      <c r="B57" s="7" t="s">
        <v>8</v>
      </c>
      <c r="C57" s="3" t="s">
        <v>95</v>
      </c>
      <c r="D57" s="16">
        <v>10259</v>
      </c>
      <c r="E57" s="16">
        <f>F57+G57+I57</f>
        <v>0</v>
      </c>
      <c r="F57" s="16"/>
      <c r="G57" s="16"/>
      <c r="H57" s="16">
        <f t="shared" si="1"/>
        <v>0</v>
      </c>
      <c r="I57" s="16"/>
      <c r="J57" s="16">
        <v>10758</v>
      </c>
      <c r="K57" s="16">
        <f t="shared" si="7"/>
        <v>10758</v>
      </c>
      <c r="L57" s="16">
        <v>10758</v>
      </c>
      <c r="M57" s="16"/>
      <c r="N57" s="16">
        <f>L57+M57</f>
        <v>10758</v>
      </c>
      <c r="O57" s="16"/>
      <c r="P57" s="16"/>
    </row>
    <row r="58" spans="1:16" ht="18.75">
      <c r="A58" s="36" t="s">
        <v>137</v>
      </c>
      <c r="B58" s="7" t="s">
        <v>8</v>
      </c>
      <c r="C58" s="3" t="s">
        <v>96</v>
      </c>
      <c r="D58" s="16">
        <v>49042</v>
      </c>
      <c r="E58" s="16">
        <f>F58+G58+I58</f>
        <v>0</v>
      </c>
      <c r="F58" s="16"/>
      <c r="G58" s="16"/>
      <c r="H58" s="16">
        <f t="shared" si="1"/>
        <v>0</v>
      </c>
      <c r="I58" s="16"/>
      <c r="J58" s="16">
        <v>46437</v>
      </c>
      <c r="K58" s="16">
        <f t="shared" si="7"/>
        <v>46437</v>
      </c>
      <c r="L58" s="16">
        <v>46437</v>
      </c>
      <c r="M58" s="16"/>
      <c r="N58" s="16">
        <f>L58+M58</f>
        <v>46437</v>
      </c>
      <c r="O58" s="16"/>
      <c r="P58" s="16"/>
    </row>
    <row r="59" spans="1:16" ht="75">
      <c r="A59" s="36" t="s">
        <v>154</v>
      </c>
      <c r="B59" s="7" t="s">
        <v>8</v>
      </c>
      <c r="C59" s="33">
        <v>600</v>
      </c>
      <c r="D59" s="16">
        <v>3559</v>
      </c>
      <c r="E59" s="16">
        <v>3559</v>
      </c>
      <c r="F59" s="16">
        <v>3559</v>
      </c>
      <c r="G59" s="16"/>
      <c r="H59" s="16">
        <f t="shared" si="1"/>
        <v>3559</v>
      </c>
      <c r="I59" s="16"/>
      <c r="J59" s="16">
        <v>5842</v>
      </c>
      <c r="K59" s="16">
        <v>5842</v>
      </c>
      <c r="L59" s="16">
        <v>5842</v>
      </c>
      <c r="M59" s="16"/>
      <c r="N59" s="16">
        <f>L59+M59</f>
        <v>5842</v>
      </c>
      <c r="O59" s="16"/>
      <c r="P59" s="16"/>
    </row>
    <row r="60" spans="1:16" ht="37.5">
      <c r="A60" s="42" t="s">
        <v>159</v>
      </c>
      <c r="B60" s="7" t="s">
        <v>8</v>
      </c>
      <c r="C60" s="33">
        <v>700</v>
      </c>
      <c r="D60" s="16"/>
      <c r="E60" s="16"/>
      <c r="F60" s="16"/>
      <c r="G60" s="16"/>
      <c r="H60" s="16">
        <f t="shared" si="1"/>
        <v>0</v>
      </c>
      <c r="I60" s="16"/>
      <c r="J60" s="16"/>
      <c r="K60" s="16"/>
      <c r="L60" s="16"/>
      <c r="M60" s="16"/>
      <c r="N60" s="16"/>
      <c r="O60" s="16"/>
      <c r="P60" s="16"/>
    </row>
    <row r="61" spans="1:16" ht="18.75">
      <c r="A61" s="17" t="s">
        <v>155</v>
      </c>
      <c r="B61" s="7" t="s">
        <v>8</v>
      </c>
      <c r="C61" s="40"/>
      <c r="D61" s="16"/>
      <c r="E61" s="16"/>
      <c r="F61" s="16"/>
      <c r="G61" s="16"/>
      <c r="H61" s="16">
        <f t="shared" si="1"/>
        <v>0</v>
      </c>
      <c r="I61" s="16"/>
      <c r="J61" s="16"/>
      <c r="K61" s="16"/>
      <c r="L61" s="16"/>
      <c r="M61" s="16"/>
      <c r="N61" s="16"/>
      <c r="O61" s="16"/>
      <c r="P61" s="16"/>
    </row>
    <row r="62" spans="1:16" ht="37.5">
      <c r="A62" s="39" t="s">
        <v>156</v>
      </c>
      <c r="B62" s="7" t="s">
        <v>8</v>
      </c>
      <c r="C62" s="40"/>
      <c r="D62" s="16"/>
      <c r="E62" s="16"/>
      <c r="F62" s="16"/>
      <c r="G62" s="16"/>
      <c r="H62" s="16">
        <f t="shared" si="1"/>
        <v>0</v>
      </c>
      <c r="I62" s="16"/>
      <c r="J62" s="16"/>
      <c r="K62" s="16"/>
      <c r="L62" s="16"/>
      <c r="M62" s="16"/>
      <c r="N62" s="16"/>
      <c r="O62" s="16"/>
      <c r="P62" s="16"/>
    </row>
    <row r="63" spans="1:16" ht="37.5">
      <c r="A63" s="17" t="s">
        <v>160</v>
      </c>
      <c r="B63" s="7" t="s">
        <v>8</v>
      </c>
      <c r="C63" s="40"/>
      <c r="D63" s="16"/>
      <c r="E63" s="16"/>
      <c r="F63" s="16"/>
      <c r="G63" s="16"/>
      <c r="H63" s="16">
        <f t="shared" si="1"/>
        <v>0</v>
      </c>
      <c r="I63" s="16"/>
      <c r="J63" s="16"/>
      <c r="K63" s="16"/>
      <c r="L63" s="16"/>
      <c r="M63" s="16"/>
      <c r="N63" s="16"/>
      <c r="O63" s="16"/>
      <c r="P63" s="16"/>
    </row>
    <row r="64" spans="1:16" ht="18.75">
      <c r="A64" s="17" t="s">
        <v>157</v>
      </c>
      <c r="B64" s="7" t="s">
        <v>8</v>
      </c>
      <c r="C64" s="40"/>
      <c r="D64" s="16"/>
      <c r="E64" s="16"/>
      <c r="F64" s="16"/>
      <c r="G64" s="16"/>
      <c r="H64" s="16">
        <f t="shared" si="1"/>
        <v>0</v>
      </c>
      <c r="I64" s="16"/>
      <c r="J64" s="16"/>
      <c r="K64" s="16"/>
      <c r="L64" s="16"/>
      <c r="M64" s="16"/>
      <c r="N64" s="16"/>
      <c r="O64" s="16"/>
      <c r="P64" s="16"/>
    </row>
    <row r="65" spans="1:16" ht="56.25">
      <c r="A65" s="5" t="s">
        <v>153</v>
      </c>
      <c r="B65" s="7" t="s">
        <v>8</v>
      </c>
      <c r="C65" s="3" t="s">
        <v>97</v>
      </c>
      <c r="D65" s="16">
        <v>16611</v>
      </c>
      <c r="E65" s="16">
        <v>16611</v>
      </c>
      <c r="F65" s="16">
        <v>16611</v>
      </c>
      <c r="G65" s="16"/>
      <c r="H65" s="16">
        <f t="shared" si="1"/>
        <v>16611</v>
      </c>
      <c r="I65" s="16"/>
      <c r="J65" s="16">
        <v>17542</v>
      </c>
      <c r="K65" s="16">
        <v>17542</v>
      </c>
      <c r="L65" s="16">
        <v>17542</v>
      </c>
      <c r="M65" s="16"/>
      <c r="N65" s="16">
        <f>L65+M65</f>
        <v>17542</v>
      </c>
      <c r="O65" s="16"/>
      <c r="P65" s="16"/>
    </row>
    <row r="66" ht="18.75">
      <c r="A66" s="18" t="s">
        <v>29</v>
      </c>
    </row>
    <row r="67" spans="1:16" ht="18.75" customHeight="1">
      <c r="A67" s="48" t="s">
        <v>108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ht="18.75" customHeight="1">
      <c r="A68" s="48" t="s">
        <v>109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ht="18.75" customHeight="1">
      <c r="A69" s="15" t="s">
        <v>138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</row>
    <row r="70" spans="1:16" ht="18.75" customHeigh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23" t="s">
        <v>140</v>
      </c>
    </row>
    <row r="71" spans="1:16" ht="18.75" customHeight="1">
      <c r="A71" s="26" t="s">
        <v>119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</row>
    <row r="72" spans="1:16" ht="18.7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1:16" ht="18.75" customHeight="1">
      <c r="A73" s="45" t="s">
        <v>6</v>
      </c>
      <c r="B73" s="45" t="s">
        <v>7</v>
      </c>
      <c r="C73" s="45" t="s">
        <v>19</v>
      </c>
      <c r="D73" s="45" t="s">
        <v>111</v>
      </c>
      <c r="E73" s="45" t="s">
        <v>52</v>
      </c>
      <c r="F73" s="49" t="s">
        <v>53</v>
      </c>
      <c r="G73" s="49"/>
      <c r="H73" s="49"/>
      <c r="I73" s="49"/>
      <c r="J73" s="45" t="s">
        <v>113</v>
      </c>
      <c r="K73" s="45" t="s">
        <v>86</v>
      </c>
      <c r="L73" s="49" t="s">
        <v>54</v>
      </c>
      <c r="M73" s="49"/>
      <c r="N73" s="49"/>
      <c r="O73" s="49"/>
      <c r="P73" s="45" t="s">
        <v>110</v>
      </c>
    </row>
    <row r="74" spans="1:16" ht="160.5" customHeight="1">
      <c r="A74" s="46"/>
      <c r="B74" s="46"/>
      <c r="C74" s="46"/>
      <c r="D74" s="46"/>
      <c r="E74" s="46"/>
      <c r="F74" s="1" t="s">
        <v>25</v>
      </c>
      <c r="G74" s="1" t="s">
        <v>26</v>
      </c>
      <c r="H74" s="1" t="s">
        <v>81</v>
      </c>
      <c r="I74" s="1" t="s">
        <v>27</v>
      </c>
      <c r="J74" s="46"/>
      <c r="K74" s="46"/>
      <c r="L74" s="1" t="s">
        <v>25</v>
      </c>
      <c r="M74" s="1" t="s">
        <v>26</v>
      </c>
      <c r="N74" s="1" t="s">
        <v>81</v>
      </c>
      <c r="O74" s="1" t="s">
        <v>27</v>
      </c>
      <c r="P74" s="46"/>
    </row>
    <row r="75" spans="1:16" ht="18.75">
      <c r="A75" s="9">
        <v>1</v>
      </c>
      <c r="B75" s="9">
        <v>2</v>
      </c>
      <c r="C75" s="9">
        <v>3</v>
      </c>
      <c r="D75" s="9">
        <v>4</v>
      </c>
      <c r="E75" s="9">
        <v>5</v>
      </c>
      <c r="F75" s="9">
        <v>6</v>
      </c>
      <c r="G75" s="9">
        <v>7</v>
      </c>
      <c r="H75" s="9" t="s">
        <v>89</v>
      </c>
      <c r="I75" s="9">
        <v>9</v>
      </c>
      <c r="J75" s="9">
        <v>10</v>
      </c>
      <c r="K75" s="9">
        <v>11</v>
      </c>
      <c r="L75" s="9">
        <v>12</v>
      </c>
      <c r="M75" s="9">
        <v>13</v>
      </c>
      <c r="N75" s="9" t="s">
        <v>98</v>
      </c>
      <c r="O75" s="9">
        <v>15</v>
      </c>
      <c r="P75" s="9">
        <v>16</v>
      </c>
    </row>
    <row r="76" spans="1:16" ht="18.75">
      <c r="A76" s="19" t="s">
        <v>85</v>
      </c>
      <c r="B76" s="3" t="s">
        <v>8</v>
      </c>
      <c r="C76" s="3" t="s">
        <v>117</v>
      </c>
      <c r="D76" s="33">
        <v>8720</v>
      </c>
      <c r="E76" s="33">
        <v>8720</v>
      </c>
      <c r="F76" s="33" t="s">
        <v>88</v>
      </c>
      <c r="G76" s="33" t="s">
        <v>88</v>
      </c>
      <c r="H76" s="33" t="s">
        <v>88</v>
      </c>
      <c r="I76" s="33" t="s">
        <v>88</v>
      </c>
      <c r="J76" s="33">
        <v>18530</v>
      </c>
      <c r="K76" s="33">
        <v>18531</v>
      </c>
      <c r="L76" s="33" t="s">
        <v>88</v>
      </c>
      <c r="M76" s="33" t="s">
        <v>88</v>
      </c>
      <c r="N76" s="33" t="s">
        <v>88</v>
      </c>
      <c r="O76" s="33" t="s">
        <v>88</v>
      </c>
      <c r="P76" s="33"/>
    </row>
    <row r="77" spans="1:16" ht="18.75">
      <c r="A77" s="8" t="s">
        <v>116</v>
      </c>
      <c r="B77" s="3" t="s">
        <v>8</v>
      </c>
      <c r="C77" s="3" t="s">
        <v>48</v>
      </c>
      <c r="D77" s="33" t="s">
        <v>88</v>
      </c>
      <c r="E77" s="33" t="s">
        <v>88</v>
      </c>
      <c r="F77" s="33">
        <v>7275</v>
      </c>
      <c r="G77" s="33"/>
      <c r="H77" s="33" t="s">
        <v>88</v>
      </c>
      <c r="I77" s="33" t="s">
        <v>88</v>
      </c>
      <c r="J77" s="33" t="s">
        <v>88</v>
      </c>
      <c r="K77" s="33" t="s">
        <v>88</v>
      </c>
      <c r="L77" s="33">
        <v>17203</v>
      </c>
      <c r="M77" s="33"/>
      <c r="N77" s="33" t="s">
        <v>88</v>
      </c>
      <c r="O77" s="33" t="s">
        <v>88</v>
      </c>
      <c r="P77" s="33"/>
    </row>
    <row r="78" spans="1:16" ht="93.75">
      <c r="A78" s="2" t="s">
        <v>106</v>
      </c>
      <c r="B78" s="3" t="s">
        <v>8</v>
      </c>
      <c r="C78" s="3" t="s">
        <v>118</v>
      </c>
      <c r="D78" s="33" t="s">
        <v>88</v>
      </c>
      <c r="E78" s="33" t="s">
        <v>88</v>
      </c>
      <c r="F78" s="33"/>
      <c r="G78" s="33"/>
      <c r="H78" s="33" t="s">
        <v>88</v>
      </c>
      <c r="I78" s="33" t="s">
        <v>88</v>
      </c>
      <c r="J78" s="33" t="s">
        <v>88</v>
      </c>
      <c r="K78" s="33" t="s">
        <v>88</v>
      </c>
      <c r="L78" s="33"/>
      <c r="M78" s="33"/>
      <c r="N78" s="33" t="s">
        <v>88</v>
      </c>
      <c r="O78" s="33" t="s">
        <v>88</v>
      </c>
      <c r="P78" s="16"/>
    </row>
    <row r="79" spans="1:16" ht="93.75">
      <c r="A79" s="2" t="s">
        <v>107</v>
      </c>
      <c r="B79" s="3" t="s">
        <v>8</v>
      </c>
      <c r="C79" s="3" t="s">
        <v>143</v>
      </c>
      <c r="D79" s="33" t="s">
        <v>88</v>
      </c>
      <c r="E79" s="33" t="s">
        <v>88</v>
      </c>
      <c r="F79" s="33"/>
      <c r="G79" s="33"/>
      <c r="H79" s="33" t="s">
        <v>88</v>
      </c>
      <c r="I79" s="33" t="s">
        <v>88</v>
      </c>
      <c r="J79" s="33" t="s">
        <v>88</v>
      </c>
      <c r="K79" s="33" t="s">
        <v>88</v>
      </c>
      <c r="L79" s="33"/>
      <c r="M79" s="33"/>
      <c r="N79" s="33" t="s">
        <v>88</v>
      </c>
      <c r="O79" s="33" t="s">
        <v>88</v>
      </c>
      <c r="P79" s="16"/>
    </row>
    <row r="80" spans="1:16" ht="18.75">
      <c r="A80" s="19" t="s">
        <v>82</v>
      </c>
      <c r="B80" s="3" t="s">
        <v>8</v>
      </c>
      <c r="C80" s="33">
        <v>1200</v>
      </c>
      <c r="D80" s="33">
        <v>188901</v>
      </c>
      <c r="E80" s="33">
        <v>188901</v>
      </c>
      <c r="F80" s="33" t="s">
        <v>88</v>
      </c>
      <c r="G80" s="33" t="s">
        <v>88</v>
      </c>
      <c r="H80" s="33">
        <v>188901</v>
      </c>
      <c r="I80" s="33"/>
      <c r="J80" s="33">
        <v>211036</v>
      </c>
      <c r="K80" s="33">
        <v>211036</v>
      </c>
      <c r="L80" s="33" t="s">
        <v>88</v>
      </c>
      <c r="M80" s="33" t="s">
        <v>88</v>
      </c>
      <c r="N80" s="33">
        <v>211036</v>
      </c>
      <c r="O80" s="33"/>
      <c r="P80" s="33"/>
    </row>
    <row r="81" spans="1:16" ht="18.75">
      <c r="A81" s="19" t="s">
        <v>83</v>
      </c>
      <c r="B81" s="3" t="s">
        <v>8</v>
      </c>
      <c r="C81" s="33">
        <v>1300</v>
      </c>
      <c r="D81" s="33"/>
      <c r="E81" s="33"/>
      <c r="F81" s="33" t="s">
        <v>88</v>
      </c>
      <c r="G81" s="33" t="s">
        <v>88</v>
      </c>
      <c r="H81" s="33"/>
      <c r="I81" s="33"/>
      <c r="J81" s="33"/>
      <c r="K81" s="33"/>
      <c r="L81" s="33" t="s">
        <v>88</v>
      </c>
      <c r="M81" s="33" t="s">
        <v>88</v>
      </c>
      <c r="N81" s="33"/>
      <c r="O81" s="33"/>
      <c r="P81" s="33"/>
    </row>
    <row r="82" spans="1:16" ht="18.75">
      <c r="A82" s="19" t="s">
        <v>84</v>
      </c>
      <c r="B82" s="3" t="s">
        <v>8</v>
      </c>
      <c r="C82" s="33">
        <v>1400</v>
      </c>
      <c r="D82" s="33">
        <v>2586</v>
      </c>
      <c r="E82" s="33">
        <v>2586</v>
      </c>
      <c r="F82" s="33" t="s">
        <v>88</v>
      </c>
      <c r="G82" s="33" t="s">
        <v>88</v>
      </c>
      <c r="H82" s="33">
        <v>2586</v>
      </c>
      <c r="I82" s="33"/>
      <c r="J82" s="33">
        <v>3178</v>
      </c>
      <c r="K82" s="33">
        <v>3178</v>
      </c>
      <c r="L82" s="33" t="s">
        <v>88</v>
      </c>
      <c r="M82" s="33" t="s">
        <v>88</v>
      </c>
      <c r="N82" s="33">
        <v>3178</v>
      </c>
      <c r="O82" s="33"/>
      <c r="P82" s="33"/>
    </row>
    <row r="83" ht="18.75">
      <c r="A83" s="18" t="s">
        <v>29</v>
      </c>
    </row>
    <row r="84" spans="1:16" ht="18.75" customHeight="1">
      <c r="A84" s="48" t="s">
        <v>108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</row>
    <row r="85" spans="1:16" ht="18.75" customHeight="1">
      <c r="A85" s="48" t="s">
        <v>109</v>
      </c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8" spans="1:16" ht="26.25">
      <c r="A88" s="27" t="s">
        <v>0</v>
      </c>
      <c r="L88" s="29"/>
      <c r="M88" s="29"/>
      <c r="N88" s="29"/>
      <c r="O88" s="28"/>
      <c r="P88" s="28"/>
    </row>
    <row r="89" spans="1:16" ht="26.25">
      <c r="A89" s="27"/>
      <c r="L89" s="30" t="s">
        <v>3</v>
      </c>
      <c r="M89" s="30"/>
      <c r="N89" s="30"/>
      <c r="O89" s="30" t="s">
        <v>2</v>
      </c>
      <c r="P89" s="30"/>
    </row>
    <row r="90" spans="1:16" ht="37.5" customHeight="1">
      <c r="A90" s="27" t="s">
        <v>1</v>
      </c>
      <c r="L90" s="29"/>
      <c r="M90" s="29"/>
      <c r="N90" s="29"/>
      <c r="O90" s="28"/>
      <c r="P90" s="28"/>
    </row>
    <row r="91" spans="12:16" ht="20.25">
      <c r="L91" s="30" t="s">
        <v>3</v>
      </c>
      <c r="M91" s="30"/>
      <c r="N91" s="30"/>
      <c r="O91" s="30" t="s">
        <v>2</v>
      </c>
      <c r="P91" s="30"/>
    </row>
  </sheetData>
  <sheetProtection/>
  <mergeCells count="28">
    <mergeCell ref="A85:P85"/>
    <mergeCell ref="L73:O73"/>
    <mergeCell ref="P73:P74"/>
    <mergeCell ref="A84:P84"/>
    <mergeCell ref="E73:E74"/>
    <mergeCell ref="F73:I73"/>
    <mergeCell ref="J73:J74"/>
    <mergeCell ref="K73:K74"/>
    <mergeCell ref="A73:A74"/>
    <mergeCell ref="B73:B74"/>
    <mergeCell ref="C73:C74"/>
    <mergeCell ref="D73:D74"/>
    <mergeCell ref="J16:J17"/>
    <mergeCell ref="A16:A17"/>
    <mergeCell ref="B16:B17"/>
    <mergeCell ref="C16:C17"/>
    <mergeCell ref="D16:D17"/>
    <mergeCell ref="A67:P67"/>
    <mergeCell ref="A68:P68"/>
    <mergeCell ref="B6:P6"/>
    <mergeCell ref="F16:I16"/>
    <mergeCell ref="B8:P8"/>
    <mergeCell ref="B7:P7"/>
    <mergeCell ref="E16:E17"/>
    <mergeCell ref="K16:K17"/>
    <mergeCell ref="L16:O16"/>
    <mergeCell ref="P16:P17"/>
    <mergeCell ref="L12:N12"/>
  </mergeCells>
  <printOptions horizontalCentered="1"/>
  <pageMargins left="0.3937007874015748" right="0.3937007874015748" top="0.984251968503937" bottom="0.5905511811023623" header="0.5118110236220472" footer="0.31496062992125984"/>
  <pageSetup horizontalDpi="600" verticalDpi="600" orientation="landscape" paperSize="8" scale="5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2017-04-26T11:08:45Z</cp:lastPrinted>
  <dcterms:created xsi:type="dcterms:W3CDTF">1996-10-08T23:32:33Z</dcterms:created>
  <dcterms:modified xsi:type="dcterms:W3CDTF">2018-01-23T09:33:50Z</dcterms:modified>
  <cp:category/>
  <cp:version/>
  <cp:contentType/>
  <cp:contentStatus/>
</cp:coreProperties>
</file>